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osb.sharepoint.com/sites/pji-jugendverbandsarbeitnational2020/verwendungsnachweise/2021/"/>
    </mc:Choice>
  </mc:AlternateContent>
  <xr:revisionPtr revIDLastSave="3" documentId="8_{4E469811-322F-44B7-B776-E3253F06FDCB}" xr6:coauthVersionLast="44" xr6:coauthVersionMax="44" xr10:uidLastSave="{7BC2CD67-9F52-4545-B7ED-1F56694B32CC}"/>
  <bookViews>
    <workbookView xWindow="-120" yWindow="-120" windowWidth="20730" windowHeight="11310" tabRatio="963" activeTab="4" xr2:uid="{00000000-000D-0000-FFFF-FFFF00000000}"/>
  </bookViews>
  <sheets>
    <sheet name="Deckblatt (Seite 1)" sheetId="7" r:id="rId1"/>
    <sheet name="Berechnungsblatt 1 (Seite 2)" sheetId="1" r:id="rId2"/>
    <sheet name="Berechnungsblatt 2 (Seite 3)" sheetId="5" r:id="rId3"/>
    <sheet name="Gesamtausgaben (Seite 4)" sheetId="8" r:id="rId4"/>
    <sheet name="Stornokosten Hinweise" sheetId="29" r:id="rId5"/>
    <sheet name="1. Fahrtkosten (Seite 5)" sheetId="14" r:id="rId6"/>
    <sheet name="2. Verpflegung (Seite 6)" sheetId="15" r:id="rId7"/>
    <sheet name="3. Unterkunft (Seite 7)" sheetId="16" r:id="rId8"/>
    <sheet name="4. Arbeitsmaterial (Seite 8)" sheetId="17" r:id="rId9"/>
    <sheet name="5. sonstige Kosten (Seite 9)" sheetId="18" r:id="rId10"/>
    <sheet name="6. Honorare (Seite 10)" sheetId="19" r:id="rId11"/>
    <sheet name="7. z.Zt. unbesetzt (Seite 11)" sheetId="24" r:id="rId12"/>
    <sheet name="8. z.Zt. unbesetzt (Seite 12)" sheetId="25" r:id="rId13"/>
    <sheet name="9. z.Zt. unbesetzt (Seite 13)" sheetId="26" r:id="rId14"/>
    <sheet name="10. z.Zt. unbesetzt (Seite 14)" sheetId="27" r:id="rId15"/>
    <sheet name="Belegprüfung dsj (Seite 15)" sheetId="6" r:id="rId16"/>
    <sheet name="Auszahlungsvermerk dsj (S. 16)" sheetId="2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H13" i="1"/>
  <c r="H8" i="28" l="1"/>
  <c r="F8" i="28"/>
  <c r="B8" i="28"/>
  <c r="C15" i="1"/>
  <c r="C6" i="28" l="1"/>
  <c r="A8" i="28"/>
  <c r="A11" i="6"/>
  <c r="A12" i="27"/>
  <c r="A12" i="26"/>
  <c r="A12" i="25"/>
  <c r="A12" i="24"/>
  <c r="A12" i="19"/>
  <c r="A12" i="18"/>
  <c r="A12" i="17"/>
  <c r="A12" i="16"/>
  <c r="A12" i="15"/>
  <c r="A12" i="14"/>
  <c r="A10" i="8"/>
  <c r="F4" i="27"/>
  <c r="F4" i="26"/>
  <c r="F4" i="25"/>
  <c r="F4" i="24"/>
  <c r="F4" i="19"/>
  <c r="F4" i="18"/>
  <c r="F4" i="17"/>
  <c r="F4" i="16"/>
  <c r="F4" i="15"/>
  <c r="F4" i="14"/>
  <c r="H11" i="6"/>
  <c r="F11" i="6"/>
  <c r="H12" i="27"/>
  <c r="F12" i="27"/>
  <c r="H12" i="26"/>
  <c r="F12" i="26"/>
  <c r="H12" i="25"/>
  <c r="F12" i="25"/>
  <c r="H12" i="24"/>
  <c r="F12" i="24"/>
  <c r="H12" i="19"/>
  <c r="F12" i="19"/>
  <c r="H12" i="18"/>
  <c r="F12" i="18"/>
  <c r="H12" i="17"/>
  <c r="F12" i="17"/>
  <c r="H12" i="16"/>
  <c r="F12" i="16"/>
  <c r="H12" i="15"/>
  <c r="F12" i="15"/>
  <c r="H12" i="14"/>
  <c r="F12" i="14"/>
  <c r="H10" i="8"/>
  <c r="F10" i="8"/>
  <c r="B10" i="27"/>
  <c r="B10" i="26"/>
  <c r="B10" i="25"/>
  <c r="B10" i="24"/>
  <c r="B10" i="19"/>
  <c r="B10" i="18"/>
  <c r="B10" i="17"/>
  <c r="B10" i="16"/>
  <c r="B10" i="15"/>
  <c r="B10" i="14"/>
  <c r="B8" i="8"/>
  <c r="B11" i="6"/>
  <c r="B12" i="27"/>
  <c r="B12" i="26"/>
  <c r="B12" i="25"/>
  <c r="B12" i="24"/>
  <c r="B12" i="19"/>
  <c r="B12" i="18"/>
  <c r="B12" i="17"/>
  <c r="B12" i="16"/>
  <c r="B12" i="15"/>
  <c r="B12" i="14"/>
  <c r="B10" i="8"/>
  <c r="B13" i="1"/>
  <c r="C9" i="6"/>
  <c r="C8" i="27"/>
  <c r="C8" i="26"/>
  <c r="C8" i="25"/>
  <c r="C8" i="24"/>
  <c r="C8" i="19"/>
  <c r="C8" i="18"/>
  <c r="C8" i="17"/>
  <c r="C8" i="16"/>
  <c r="C8" i="15"/>
  <c r="C8" i="14"/>
  <c r="C6" i="8"/>
  <c r="C11" i="1"/>
  <c r="G1" i="28"/>
  <c r="C4" i="28"/>
  <c r="C4" i="6"/>
  <c r="C6" i="27"/>
  <c r="C6" i="26"/>
  <c r="C6" i="25"/>
  <c r="C6" i="24"/>
  <c r="C6" i="19"/>
  <c r="C6" i="18"/>
  <c r="C6" i="17"/>
  <c r="C6" i="16"/>
  <c r="C6" i="15"/>
  <c r="C6" i="14"/>
  <c r="C4" i="8"/>
  <c r="C6" i="1"/>
  <c r="C7" i="5"/>
  <c r="F1" i="19"/>
  <c r="F1" i="24"/>
  <c r="F1" i="25"/>
  <c r="F1" i="26"/>
  <c r="F1" i="27"/>
  <c r="F1" i="18"/>
  <c r="F1" i="17"/>
  <c r="F1" i="16"/>
  <c r="F1" i="14"/>
  <c r="F1" i="15"/>
  <c r="G1" i="8"/>
  <c r="G1" i="5"/>
  <c r="H36" i="27"/>
  <c r="F28" i="8" s="1"/>
  <c r="H36" i="26"/>
  <c r="F27" i="8" s="1"/>
  <c r="H36" i="25"/>
  <c r="F26" i="8" s="1"/>
  <c r="H36" i="24"/>
  <c r="F25" i="8" s="1"/>
  <c r="H36" i="19"/>
  <c r="F24" i="8" s="1"/>
  <c r="D42" i="5" s="1"/>
  <c r="H36" i="18"/>
  <c r="F23" i="8" s="1"/>
  <c r="H23" i="5" s="1"/>
  <c r="H36" i="17"/>
  <c r="F22" i="8" s="1"/>
  <c r="H22" i="5" s="1"/>
  <c r="H36" i="16"/>
  <c r="H36" i="15"/>
  <c r="H36" i="14"/>
  <c r="E58" i="6"/>
  <c r="D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G3" i="6"/>
  <c r="D3" i="6"/>
  <c r="A3" i="6"/>
  <c r="C35" i="5"/>
  <c r="G5" i="5"/>
  <c r="D5" i="5"/>
  <c r="A5" i="5"/>
  <c r="H4" i="5"/>
  <c r="H2" i="6" s="1"/>
  <c r="E4" i="5"/>
  <c r="H42" i="5" s="1"/>
  <c r="B4" i="5"/>
  <c r="B2" i="6" s="1"/>
  <c r="F20" i="8" l="1"/>
  <c r="D22" i="5" s="1"/>
  <c r="F19" i="8"/>
  <c r="F21" i="8"/>
  <c r="D23" i="5" s="1"/>
  <c r="H15" i="5"/>
  <c r="D15" i="5" s="1"/>
  <c r="D44" i="5"/>
  <c r="D47" i="5" s="1"/>
  <c r="F58" i="6"/>
  <c r="D31" i="5"/>
  <c r="E31" i="5" s="1"/>
  <c r="G31" i="5" s="1"/>
  <c r="D33" i="5"/>
  <c r="E33" i="5" s="1"/>
  <c r="G33" i="5" s="1"/>
  <c r="D30" i="5"/>
  <c r="E30" i="5" s="1"/>
  <c r="G30" i="5" s="1"/>
  <c r="D28" i="5"/>
  <c r="E28" i="5" s="1"/>
  <c r="G28" i="5" s="1"/>
  <c r="D29" i="5"/>
  <c r="E29" i="5" s="1"/>
  <c r="G29" i="5" s="1"/>
  <c r="D32" i="5"/>
  <c r="E32" i="5" s="1"/>
  <c r="G32" i="5" s="1"/>
  <c r="E2" i="6"/>
  <c r="F30" i="8" l="1"/>
  <c r="D22" i="1" s="1"/>
  <c r="D13" i="5"/>
  <c r="D17" i="5" s="1"/>
  <c r="D25" i="5"/>
  <c r="E35" i="5"/>
  <c r="G35" i="5"/>
  <c r="D23" i="1"/>
  <c r="D25" i="1" l="1"/>
  <c r="G29" i="1" s="1"/>
  <c r="D37" i="5"/>
  <c r="D51" i="5" s="1"/>
  <c r="G24" i="1" l="1"/>
  <c r="D30" i="1"/>
  <c r="D32" i="1" s="1"/>
  <c r="G34" i="1" l="1"/>
  <c r="D37" i="1" l="1"/>
  <c r="D36" i="1"/>
  <c r="G45" i="1" l="1"/>
  <c r="G53" i="1"/>
  <c r="G49" i="1"/>
  <c r="G43" i="1"/>
  <c r="G55" i="1"/>
  <c r="F41" i="1"/>
  <c r="G47" i="1"/>
  <c r="F53" i="1"/>
  <c r="F47" i="1"/>
  <c r="F45" i="1"/>
  <c r="G51" i="1"/>
  <c r="F49" i="1"/>
  <c r="F43" i="1"/>
  <c r="G41" i="1"/>
  <c r="F51" i="1"/>
  <c r="G56" i="1" l="1"/>
  <c r="F56" i="1"/>
  <c r="D58" i="1" l="1"/>
  <c r="D59" i="1"/>
  <c r="B40" i="28" l="1"/>
</calcChain>
</file>

<file path=xl/sharedStrings.xml><?xml version="1.0" encoding="utf-8"?>
<sst xmlns="http://schemas.openxmlformats.org/spreadsheetml/2006/main" count="415" uniqueCount="214">
  <si>
    <t>nicht anerkannte Ausgaben:</t>
  </si>
  <si>
    <t>TN-Beiträge:</t>
  </si>
  <si>
    <t>sonstige Förderung:</t>
  </si>
  <si>
    <t>Festbetrag:</t>
  </si>
  <si>
    <t>Honorar:</t>
  </si>
  <si>
    <t>Fahrtkosten:</t>
  </si>
  <si>
    <t>Die MO</t>
  </si>
  <si>
    <t>Art der Maßnahme:</t>
  </si>
  <si>
    <t>von:</t>
  </si>
  <si>
    <t>bis:</t>
  </si>
  <si>
    <t>davon</t>
  </si>
  <si>
    <t>männlich:</t>
  </si>
  <si>
    <t>weiblich:</t>
  </si>
  <si>
    <t>ehrenamtlich:</t>
  </si>
  <si>
    <t>Berechnung der Fördersumme</t>
  </si>
  <si>
    <t>anerkannte Gesamtausgaben:</t>
  </si>
  <si>
    <t>80% der anerkannten Gesamtausgaben</t>
  </si>
  <si>
    <t>20% der anerkannten Gesamtausgaben</t>
  </si>
  <si>
    <t>Förderung ohne Basismodel:</t>
  </si>
  <si>
    <t>Signum MA</t>
  </si>
  <si>
    <t>Kontinuität, Nachhaltigkeit ( I. )</t>
  </si>
  <si>
    <t>70,00 %</t>
  </si>
  <si>
    <t>€</t>
  </si>
  <si>
    <t>Qualitätsentwicklung, Qualitätssicherung ( II. 1 )</t>
  </si>
  <si>
    <t>Fristgerechte Vorlage des VN (II. 2)</t>
  </si>
  <si>
    <t>Vollständigkeit des VN ( II. 2 )</t>
  </si>
  <si>
    <t>Ordnungsmäßigkeit des VN ( II. 2 )</t>
  </si>
  <si>
    <t>Engagement ( III. 1 + 2 )</t>
  </si>
  <si>
    <t>10,00 %</t>
  </si>
  <si>
    <t>Mitglieder über 100.000 ( IV. 1 )</t>
  </si>
  <si>
    <t>5,00 %</t>
  </si>
  <si>
    <t>Mitglieder unter 100.000 ( IV. 2 )</t>
  </si>
  <si>
    <t>2,50 %</t>
  </si>
  <si>
    <t>Summe</t>
  </si>
  <si>
    <t>100,00 %</t>
  </si>
  <si>
    <t>Förderung aus KJP-Mitteln/Überweisung:</t>
  </si>
  <si>
    <t>Fahrtkosten</t>
  </si>
  <si>
    <t>Fahrtkostenberechnung dsj:</t>
  </si>
  <si>
    <t>Teilnehmer</t>
  </si>
  <si>
    <t>mal</t>
  </si>
  <si>
    <t>Fahrtkostenförderung:</t>
  </si>
  <si>
    <t>Tagegeld</t>
  </si>
  <si>
    <t>Tagegeldberechnung dsj:</t>
  </si>
  <si>
    <t>Summe:</t>
  </si>
  <si>
    <t>TN-Tage</t>
  </si>
  <si>
    <t>TeilnehmerInnen</t>
  </si>
  <si>
    <t>Festbetragsförderung:</t>
  </si>
  <si>
    <t>Honorare</t>
  </si>
  <si>
    <t>Honorarberechnung dsj:</t>
  </si>
  <si>
    <t>mögliche Förderung nach KJP-Festbetrag</t>
  </si>
  <si>
    <t>Angaben der Mitgliedsorganisation</t>
  </si>
  <si>
    <t>Angaben der Mitgliedsoranisation</t>
  </si>
  <si>
    <t>Lfd Nr.</t>
  </si>
  <si>
    <t>Datum</t>
  </si>
  <si>
    <t>Bemerkung</t>
  </si>
  <si>
    <t>Beleg- nummer</t>
  </si>
  <si>
    <t>Anzahl x</t>
  </si>
  <si>
    <t>Tage =</t>
  </si>
  <si>
    <t>sachlich/rechnerisch Richtig</t>
  </si>
  <si>
    <t>mögliche Förderung nach KJP-Festbetrag:</t>
  </si>
  <si>
    <t>Betrag lt. VN MO</t>
  </si>
  <si>
    <t>Betrag nach Prüfung dsj</t>
  </si>
  <si>
    <t>nicht anerkannt</t>
  </si>
  <si>
    <t>Prüfung der Belegliste</t>
  </si>
  <si>
    <t>Gesamtausgaben lt. VN-MO:</t>
  </si>
  <si>
    <t>Eigenleistung Gesamt:</t>
  </si>
  <si>
    <t>anerkannte Ausgaben minus Eigenleistung:</t>
  </si>
  <si>
    <t>Honorarförderung:</t>
  </si>
  <si>
    <t>(pro Tag, pro Teilnehmer)</t>
  </si>
  <si>
    <t>Referenten:</t>
  </si>
  <si>
    <t>(pro Tag, pro Referent)</t>
  </si>
  <si>
    <t>vom:</t>
  </si>
  <si>
    <t>Teilnehmende gem. FB-L:</t>
  </si>
  <si>
    <t>hat die nachstehende Maßnahme durchgeführt und beantragt hierfür einen Zuschuss aus KJP-Mitteln</t>
  </si>
  <si>
    <t>Ort</t>
  </si>
  <si>
    <t>Stempel und Unterschrift des Antragstellers</t>
  </si>
  <si>
    <t>IBAN</t>
  </si>
  <si>
    <t>Bankverbindung:</t>
  </si>
  <si>
    <t>Aufstellung der Ausgaben und</t>
  </si>
  <si>
    <t>Programm (Wer?, Wann?, Was?)</t>
  </si>
  <si>
    <t>Diesem Verwendungsnachweis sind beigefügt:</t>
  </si>
  <si>
    <t>gezahlt werden muss.</t>
  </si>
  <si>
    <t xml:space="preserve">eventuellen Beanstandungen durch die Prüfstellen ein bereits gegebener Zuschuss zurück- </t>
  </si>
  <si>
    <t xml:space="preserve">Uns ist bekannt, dass die Mittel nur zweckentsprechend verwendet werden dürfen und bei  </t>
  </si>
  <si>
    <t>hörden auf Wunsch Einblick in unsere Kassenführung und unsere Buchführung zu geben.</t>
  </si>
  <si>
    <t>Bundesministerium, dem Bundesrechnungshof sowie den beteiligten obersten Landesbe-</t>
  </si>
  <si>
    <t xml:space="preserve">Wir sind als Träger der Maßnahme bereit, der Deutschen Sportjugend, dem zuständigen   </t>
  </si>
  <si>
    <r>
      <t>und JUGENDPLAN des Bundes,</t>
    </r>
    <r>
      <rPr>
        <sz val="11"/>
        <rFont val="Arial"/>
        <family val="2"/>
      </rPr>
      <t xml:space="preserve"> an.</t>
    </r>
  </si>
  <si>
    <t>60528 Frankfurt am Main</t>
  </si>
  <si>
    <t>Otto-Fleck-Schneise 12</t>
  </si>
  <si>
    <t>im DOSB</t>
  </si>
  <si>
    <t>Absender/Antragsteller:</t>
  </si>
  <si>
    <t>Deutsche Sportjugend</t>
  </si>
  <si>
    <t>Verwendungsnachweis zur Förderung einer:</t>
  </si>
  <si>
    <t>vom</t>
  </si>
  <si>
    <t>Thematik:</t>
  </si>
  <si>
    <t>Einladung</t>
  </si>
  <si>
    <r>
      <t xml:space="preserve">und </t>
    </r>
    <r>
      <rPr>
        <b/>
        <sz val="10"/>
        <rFont val="Arial"/>
        <family val="2"/>
      </rPr>
      <t>Veranstaltungsleitung</t>
    </r>
  </si>
  <si>
    <t>BIC/SWIFT</t>
  </si>
  <si>
    <t>Ort/Datum</t>
  </si>
  <si>
    <t>Mitgliedsorganisation</t>
  </si>
  <si>
    <t>Postleitzahl/Ort</t>
  </si>
  <si>
    <t>7,50 %</t>
  </si>
  <si>
    <t>1. Fahrtkosten</t>
  </si>
  <si>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Verpflegung laut Abrechnung MO:</t>
    </r>
  </si>
  <si>
    <r>
      <rPr>
        <b/>
        <sz val="9"/>
        <color theme="1"/>
        <rFont val="Arial"/>
        <family val="2"/>
      </rPr>
      <t>3.</t>
    </r>
    <r>
      <rPr>
        <sz val="9"/>
        <color theme="1"/>
        <rFont val="Arial"/>
        <family val="2"/>
      </rPr>
      <t xml:space="preserve"> Unterkunft laut Abrechnung MO:</t>
    </r>
  </si>
  <si>
    <r>
      <rPr>
        <b/>
        <sz val="9"/>
        <color theme="1"/>
        <rFont val="Arial"/>
        <family val="2"/>
      </rPr>
      <t>4.</t>
    </r>
    <r>
      <rPr>
        <sz val="9"/>
        <color theme="1"/>
        <rFont val="Arial"/>
        <family val="2"/>
      </rPr>
      <t xml:space="preserve"> Arbeitsmaterial:</t>
    </r>
  </si>
  <si>
    <r>
      <rPr>
        <b/>
        <sz val="9"/>
        <color theme="1"/>
        <rFont val="Arial"/>
        <family val="2"/>
      </rPr>
      <t>5.</t>
    </r>
    <r>
      <rPr>
        <sz val="9"/>
        <color theme="1"/>
        <rFont val="Arial"/>
        <family val="2"/>
      </rPr>
      <t xml:space="preserve"> sonstige Kosten:</t>
    </r>
  </si>
  <si>
    <t>6. Honorare</t>
  </si>
  <si>
    <r>
      <t xml:space="preserve">Die Übereinstimmung der in Pos. </t>
    </r>
    <r>
      <rPr>
        <b/>
        <sz val="10"/>
        <color theme="1"/>
        <rFont val="Arial"/>
        <family val="2"/>
      </rPr>
      <t>1.-6.</t>
    </r>
    <r>
      <rPr>
        <sz val="10"/>
        <color theme="1"/>
        <rFont val="Arial"/>
        <family val="2"/>
      </rPr>
      <t xml:space="preserve"> genannten Beträge mit den tatsächlichen Ausgaben und Einnahmen</t>
    </r>
  </si>
  <si>
    <t>wird bestätigt; pauschalisierte Personal- und Sachkosten sind nicht enthalten. Die Daten stimmen mit den</t>
  </si>
  <si>
    <t>Unterschrifte(en) der nach der Satzung vertretungsberechtigten Person(en)</t>
  </si>
  <si>
    <t>Formblatt N BLi</t>
  </si>
  <si>
    <t>Seite:</t>
  </si>
  <si>
    <t xml:space="preserve">Belegliste als Anlage zum Verwendungsnachweis vom: </t>
  </si>
  <si>
    <t>Beleg-
Nr.</t>
  </si>
  <si>
    <t>Beleg-
datum</t>
  </si>
  <si>
    <t>Zahlungs-/
Buchungs-
datum*</t>
  </si>
  <si>
    <t>Zahlungsempfänger</t>
  </si>
  <si>
    <t>Verpflegung</t>
  </si>
  <si>
    <r>
      <t>Betrag</t>
    </r>
    <r>
      <rPr>
        <sz val="8"/>
        <rFont val="Arial"/>
        <family val="2"/>
      </rPr>
      <t xml:space="preserve">
in Euro</t>
    </r>
  </si>
  <si>
    <t>Kinder- und Jugendplan des Bundes  (KJP)</t>
  </si>
  <si>
    <t>Unterkunft</t>
  </si>
  <si>
    <t>Arbeitsmaterial</t>
  </si>
  <si>
    <t>sonstige Kosten</t>
  </si>
  <si>
    <t>z.Zt. unbesetzt</t>
  </si>
  <si>
    <t>Gesamtbetrag in Euro</t>
  </si>
  <si>
    <t>2. Verpflegung</t>
  </si>
  <si>
    <t>3. Unterkunft</t>
  </si>
  <si>
    <t>4. Arbeitsmaterial</t>
  </si>
  <si>
    <t>5. sonstige Kosten</t>
  </si>
  <si>
    <t>8. z.Zt. unbesetzt</t>
  </si>
  <si>
    <t>9. z.Zt. unbesetzt</t>
  </si>
  <si>
    <t>10. z.Zt. unbesetzt</t>
  </si>
  <si>
    <t>Kinder- und Jugendplan des Bundes (KJP)</t>
  </si>
  <si>
    <t xml:space="preserve">Wir beantragen bei der Deutschen Sportjugend einen Zuschuss aus dem  KJP-Programm </t>
  </si>
  <si>
    <t>Jugendverbandsarbeit (national) für unsere oben genannte Maßnahme</t>
  </si>
  <si>
    <t>Einnahmen</t>
  </si>
  <si>
    <t>Tagungsstätte:</t>
  </si>
  <si>
    <t>Protokoll (nur bei Arbeitstagungen)</t>
  </si>
  <si>
    <t xml:space="preserve"> Honorare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</si>
  <si>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</si>
  <si>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</si>
  <si>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</si>
  <si>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</si>
  <si>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</si>
  <si>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</si>
  <si>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</si>
  <si>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</si>
  <si>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</si>
  <si>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</si>
  <si>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Ausgabenpsition gemäß Kosten- und Finanzierungsplan</t>
  </si>
  <si>
    <t>unter 27 Jahre:</t>
  </si>
  <si>
    <t>Prüf- und Auszahlungsvermerk:</t>
  </si>
  <si>
    <t>Datenbank</t>
  </si>
  <si>
    <t>Datenbanknummer:</t>
  </si>
  <si>
    <t>Berechnung</t>
  </si>
  <si>
    <t>Sachbericht</t>
  </si>
  <si>
    <t>Inhaltliche Beurteilung</t>
  </si>
  <si>
    <t>Prüfer:</t>
  </si>
  <si>
    <t>Abgabe:</t>
  </si>
  <si>
    <t>Rückgabe:</t>
  </si>
  <si>
    <t>Überwiesen</t>
  </si>
  <si>
    <t>Bemerkungen zum Bearbeitungsstand:</t>
  </si>
  <si>
    <t>Auszahlungsanordnung:</t>
  </si>
  <si>
    <t>ermittelte Zuschuss-Summe:</t>
  </si>
  <si>
    <t>mögliche Zuwendung über Quote hinaus</t>
  </si>
  <si>
    <t>davon als Nachzahlung bereitgestellt</t>
  </si>
  <si>
    <t>Datum/Unterschrift</t>
  </si>
  <si>
    <t>Sachlich und rechnerisch richtig:</t>
  </si>
  <si>
    <t xml:space="preserve">Auszahlung der Zuschuss-Summe von </t>
  </si>
  <si>
    <t>Nachzahlung in Höhe von</t>
  </si>
  <si>
    <t>bis zur Höhe der Quote genehmigt und angewiesen.</t>
  </si>
  <si>
    <t>genehmigt und zur Zahlung angewiesen</t>
  </si>
  <si>
    <t>Ref./Tage:</t>
  </si>
  <si>
    <t>Zahlungs-/
Buchungs-
datum</t>
  </si>
  <si>
    <t>Mitgliedsorganisation:</t>
  </si>
  <si>
    <t>7. z.Zt. unbesetzt</t>
  </si>
  <si>
    <t>bis</t>
  </si>
  <si>
    <t>Honorarverträge</t>
  </si>
  <si>
    <t>Anordnung zur Zahlung von Mitteln gem. RL vom 16.01.2012</t>
  </si>
  <si>
    <t>Ausfertigung Mitgliedsorganisation</t>
  </si>
  <si>
    <t>PLZ / Ort:</t>
  </si>
  <si>
    <t>PLZ/Ort:</t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</si>
  <si>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Fahrtkosten laut Abrechnung MO:</t>
    </r>
  </si>
  <si>
    <r>
      <rPr>
        <b/>
        <sz val="9"/>
        <color theme="1"/>
        <rFont val="Arial"/>
        <family val="2"/>
      </rPr>
      <t>6.</t>
    </r>
    <r>
      <rPr>
        <sz val="9"/>
        <color theme="1"/>
        <rFont val="Arial"/>
        <family val="2"/>
      </rPr>
      <t xml:space="preserve"> Honorare laut Abrechnung MO:</t>
    </r>
  </si>
  <si>
    <t>!!  Bitte nicht von der Mitgliedsorganistion ausfüllen - wird von der dsj bearbeitet  !!</t>
  </si>
  <si>
    <t>Gesamtausgaben</t>
  </si>
  <si>
    <r>
      <t xml:space="preserve">Durch unsere Unterschrift </t>
    </r>
    <r>
      <rPr>
        <b/>
        <sz val="11"/>
        <rFont val="Arial"/>
        <family val="2"/>
      </rPr>
      <t>erkennen</t>
    </r>
    <r>
      <rPr>
        <sz val="11"/>
        <rFont val="Arial"/>
        <family val="2"/>
      </rPr>
      <t xml:space="preserve"> wir die </t>
    </r>
    <r>
      <rPr>
        <b/>
        <sz val="11"/>
        <rFont val="Arial"/>
        <family val="2"/>
      </rPr>
      <t xml:space="preserve">Richtlinien vom 29.09.2016, KINDER-   </t>
    </r>
  </si>
  <si>
    <t xml:space="preserve">Original-Liste(n) der Teilnehmenden </t>
  </si>
  <si>
    <t xml:space="preserve">nach Formblatt L,(von Teilnehmenden </t>
  </si>
  <si>
    <t>unterschrieben!)</t>
  </si>
  <si>
    <t>Sachbericht nach VII.4.2 gem. KJP</t>
  </si>
  <si>
    <t>(max. 60,00 € nach KJP auf Basis BRKG)</t>
  </si>
  <si>
    <t>Belegen unserer Buchhaltung überein. Die Belege werden hier gemäß Richtlinie des KJP Nummer VII. 4.3 (1)</t>
  </si>
  <si>
    <t>(gem. Nr. 6.5 ANBest-P/ANBest-I) für 5 Jahre aufbewahrt.</t>
  </si>
  <si>
    <t>Anordnung zur Zahlung von Mitteln gem. RL vom 29.09.2016</t>
  </si>
  <si>
    <t>GRUND DER ABSAGE</t>
  </si>
  <si>
    <t>Bitte beachten Sie, dass die jeweiligen Bundesländer und Behörden/Ministerien unterschiedliche Regelungen erlassen haben. Diese können u.a. als Gründe für die Veranstaltungsabsage herangezogen werden. Bitte nicht einfach nur „Coronavirus“ als Begründung aufführen.</t>
  </si>
  <si>
    <t>LEISTUNGSERBRINGUNG</t>
  </si>
  <si>
    <t xml:space="preserve">In wie weit wurde geprüft, ob die Auftragnehmenden wie z.B. Hotels überhaupt in der Lage sind die vertraglich vereinbarte Leistung (z.B. Bereitstellung Tagungsraum etc.) zu erbringen. </t>
  </si>
  <si>
    <t>Aufgrund von behördlichen Erlassen o.a. Regelungen kann es sein, dass die Auftragnehmenden die vertraglich zugesagte Leistung im Veranstaltungszeitraum nicht erbringen dürfen. In diesem Fall könnten keine Stornierungsgebühren berechnet werden.</t>
  </si>
  <si>
    <t>KULANZREGELUNG</t>
  </si>
  <si>
    <t xml:space="preserve">In wie weit wurde geprüft, ob der fällige Betrag auf eine spätere Buchung angerechnet/gutgeschrieben werden könnte und vereinbart eine Frist. </t>
  </si>
  <si>
    <t>STORNO-REGELUNG</t>
  </si>
  <si>
    <t>Bitte legen Sie als Anlage die jeweiligen Stornoregelungen 
(Kopie der Unterlagen) vor.</t>
  </si>
  <si>
    <r>
      <t>Bei der Schadensregulierung sind Eigenmittel des Trägers analog ihres prozentualen 
Anteils, der im Kosten- und Finanzierungsplan der Maßnahme ausgewiesen ist, einzubringen</t>
    </r>
    <r>
      <rPr>
        <b/>
        <sz val="10"/>
        <color theme="1"/>
        <rFont val="Arial"/>
        <family val="2"/>
      </rPr>
      <t xml:space="preserve"> </t>
    </r>
  </si>
  <si>
    <t>Bsp.: "Auf Grund der Ausgangssperre in München sind alle öffentlichen Gebäude und Ansammlungen von Personen verboten worden."</t>
  </si>
  <si>
    <t>Bitte hier ggf. den Schriftverkehr als Anlage beifügen.</t>
  </si>
  <si>
    <t>Eine Erstattung von Storno-/Ausfallgebühren kann maximal bis zur Höhe der für 
das Projekt in Aussicht gestellten Fördermittel bzw. bis zur Höhe der tatsächlich 
entstandenen Kosten erfolgen.</t>
  </si>
  <si>
    <t>Anlage zur Einreichung von Ausfall- und Stornokosten</t>
  </si>
  <si>
    <t>(*40,00€)</t>
  </si>
  <si>
    <t>Kinder- und Jugendplan des Bundes (KJP) / Jugendverbandsarbeit national 2021</t>
  </si>
  <si>
    <t>KJP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</si>
</sst>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€&quot;"/>
    <numFmt numFmtId="165" formatCode="dd/mm/yy;@"/>
    <numFmt numFmtId="166" formatCode="#,##0.00\ [$€-1]"/>
    <numFmt numFmtId="167" formatCode="#,##0\ &quot;€&quot;"/>
    <numFmt numFmtId="168" formatCode="#,##0\ [$€-1]"/>
  </numFmts>
  <fonts count="36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b/>
      <sz val="15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indexed="64"/>
      </top>
      <bottom/>
      <diagonal/>
    </border>
    <border>
      <left/>
      <right style="thin">
        <color rgb="FFFF0000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rgb="FFFF0000"/>
      </bottom>
      <diagonal/>
    </border>
    <border>
      <left/>
      <right/>
      <top style="dashed">
        <color indexed="64"/>
      </top>
      <bottom style="thin">
        <color rgb="FFFF0000"/>
      </bottom>
      <diagonal/>
    </border>
    <border>
      <left style="thin">
        <color rgb="FFFF0000"/>
      </left>
      <right/>
      <top/>
      <bottom style="dashed">
        <color indexed="64"/>
      </bottom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thin">
        <color rgb="FFFF0000"/>
      </left>
      <right/>
      <top style="medium">
        <color indexed="64"/>
      </top>
      <bottom/>
      <diagonal/>
    </border>
    <border>
      <left/>
      <right style="thin">
        <color rgb="FFFF0000"/>
      </right>
      <top style="dashed">
        <color indexed="64"/>
      </top>
      <bottom style="thin">
        <color rgb="FFFF0000"/>
      </bottom>
      <diagonal/>
    </border>
    <border>
      <left/>
      <right style="medium">
        <color indexed="64"/>
      </right>
      <top style="dashed">
        <color indexed="64"/>
      </top>
      <bottom style="thin">
        <color rgb="FFFF0000"/>
      </bottom>
      <diagonal/>
    </border>
    <border>
      <left style="thin">
        <color rgb="FFFF0000"/>
      </left>
      <right/>
      <top style="dashed">
        <color indexed="64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5">
    <xf numFmtId="0" fontId="0" fillId="0" borderId="0" xfId="0"/>
    <xf numFmtId="1" fontId="2" fillId="0" borderId="0" xfId="0" applyNumberFormat="1" applyFont="1" applyBorder="1" applyAlignment="1" applyProtection="1">
      <alignment horizontal="center"/>
      <protection locked="0"/>
    </xf>
    <xf numFmtId="8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Protection="1"/>
    <xf numFmtId="8" fontId="2" fillId="0" borderId="0" xfId="0" applyNumberFormat="1" applyFont="1" applyProtection="1"/>
    <xf numFmtId="0" fontId="1" fillId="0" borderId="0" xfId="0" applyFont="1" applyProtection="1"/>
    <xf numFmtId="0" fontId="2" fillId="0" borderId="0" xfId="0" applyFont="1" applyBorder="1" applyAlignment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2" xfId="0" applyFont="1" applyBorder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1" fillId="0" borderId="0" xfId="0" applyFont="1" applyBorder="1" applyProtection="1"/>
    <xf numFmtId="0" fontId="2" fillId="0" borderId="0" xfId="0" applyFont="1" applyFill="1" applyBorder="1" applyProtection="1"/>
    <xf numFmtId="0" fontId="1" fillId="0" borderId="1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right"/>
    </xf>
    <xf numFmtId="164" fontId="2" fillId="0" borderId="0" xfId="0" applyNumberFormat="1" applyFont="1" applyBorder="1" applyProtection="1"/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right"/>
    </xf>
    <xf numFmtId="0" fontId="2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1" fillId="0" borderId="0" xfId="0" applyFont="1" applyAlignment="1" applyProtection="1">
      <alignment horizontal="left" vertical="center"/>
    </xf>
    <xf numFmtId="49" fontId="8" fillId="0" borderId="0" xfId="0" applyNumberFormat="1" applyFont="1" applyProtection="1"/>
    <xf numFmtId="49" fontId="9" fillId="0" borderId="0" xfId="0" applyNumberFormat="1" applyFont="1" applyProtection="1"/>
    <xf numFmtId="49" fontId="9" fillId="0" borderId="0" xfId="0" applyNumberFormat="1" applyFont="1" applyAlignment="1" applyProtection="1">
      <alignment horizontal="left"/>
    </xf>
    <xf numFmtId="49" fontId="11" fillId="0" borderId="0" xfId="0" applyNumberFormat="1" applyFont="1" applyProtection="1"/>
    <xf numFmtId="49" fontId="14" fillId="0" borderId="0" xfId="0" applyNumberFormat="1" applyFont="1" applyAlignment="1" applyProtection="1">
      <alignment horizontal="left"/>
    </xf>
    <xf numFmtId="49" fontId="14" fillId="0" borderId="0" xfId="0" applyNumberFormat="1" applyFont="1" applyProtection="1"/>
    <xf numFmtId="0" fontId="11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/>
    <xf numFmtId="49" fontId="12" fillId="0" borderId="0" xfId="0" applyNumberFormat="1" applyFont="1" applyAlignment="1" applyProtection="1">
      <alignment horizontal="left"/>
    </xf>
    <xf numFmtId="0" fontId="0" fillId="0" borderId="8" xfId="0" applyBorder="1" applyAlignment="1"/>
    <xf numFmtId="0" fontId="17" fillId="0" borderId="0" xfId="1" applyFont="1" applyFill="1"/>
    <xf numFmtId="0" fontId="7" fillId="0" borderId="0" xfId="1" applyFont="1" applyFill="1"/>
    <xf numFmtId="0" fontId="10" fillId="0" borderId="0" xfId="1" applyFont="1" applyFill="1" applyAlignment="1">
      <alignment horizontal="right"/>
    </xf>
    <xf numFmtId="0" fontId="8" fillId="0" borderId="0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8" fillId="0" borderId="0" xfId="1" applyFill="1" applyAlignment="1">
      <alignment horizontal="left" vertical="center"/>
    </xf>
    <xf numFmtId="165" fontId="8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/>
    <xf numFmtId="165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/>
    <xf numFmtId="0" fontId="12" fillId="0" borderId="0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3" xfId="1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horizontal="left"/>
    </xf>
    <xf numFmtId="16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/>
    <xf numFmtId="0" fontId="2" fillId="0" borderId="1" xfId="0" applyFont="1" applyBorder="1" applyAlignment="1" applyProtection="1"/>
    <xf numFmtId="0" fontId="20" fillId="0" borderId="0" xfId="1" applyFont="1" applyFill="1" applyAlignment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0" fillId="0" borderId="0" xfId="0" applyBorder="1"/>
    <xf numFmtId="0" fontId="10" fillId="0" borderId="0" xfId="1" applyFont="1" applyFill="1" applyAlignment="1"/>
    <xf numFmtId="165" fontId="10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1" fillId="0" borderId="0" xfId="0" applyFont="1"/>
    <xf numFmtId="0" fontId="1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4" fillId="0" borderId="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14" fontId="5" fillId="0" borderId="0" xfId="0" applyNumberFormat="1" applyFont="1" applyAlignment="1">
      <alignment horizontal="center"/>
    </xf>
    <xf numFmtId="0" fontId="34" fillId="0" borderId="0" xfId="0" applyFont="1" applyBorder="1" applyAlignment="1" applyProtection="1">
      <alignment horizontal="left"/>
    </xf>
    <xf numFmtId="164" fontId="1" fillId="0" borderId="57" xfId="0" applyNumberFormat="1" applyFont="1" applyBorder="1" applyAlignment="1" applyProtection="1">
      <alignment horizontal="right" vertical="center"/>
    </xf>
    <xf numFmtId="0" fontId="0" fillId="0" borderId="22" xfId="0" applyBorder="1"/>
    <xf numFmtId="0" fontId="18" fillId="0" borderId="0" xfId="0" applyFont="1" applyFill="1" applyAlignment="1">
      <alignment horizontal="left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protection locked="0"/>
    </xf>
    <xf numFmtId="0" fontId="0" fillId="0" borderId="0" xfId="0" applyAlignment="1">
      <alignment horizont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/>
    <xf numFmtId="164" fontId="2" fillId="2" borderId="2" xfId="0" applyNumberFormat="1" applyFont="1" applyFill="1" applyBorder="1" applyAlignment="1" applyProtection="1"/>
    <xf numFmtId="164" fontId="1" fillId="2" borderId="14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2" fillId="2" borderId="0" xfId="0" applyNumberFormat="1" applyFont="1" applyFill="1" applyBorder="1" applyProtection="1"/>
    <xf numFmtId="164" fontId="2" fillId="0" borderId="1" xfId="0" applyNumberFormat="1" applyFont="1" applyFill="1" applyBorder="1" applyProtection="1">
      <protection locked="0"/>
    </xf>
    <xf numFmtId="164" fontId="1" fillId="2" borderId="18" xfId="0" applyNumberFormat="1" applyFont="1" applyFill="1" applyBorder="1" applyAlignment="1" applyProtection="1">
      <alignment horizontal="right" vertical="center"/>
    </xf>
    <xf numFmtId="0" fontId="2" fillId="3" borderId="22" xfId="0" applyFont="1" applyFill="1" applyBorder="1" applyProtection="1"/>
    <xf numFmtId="0" fontId="2" fillId="3" borderId="8" xfId="0" applyFont="1" applyFill="1" applyBorder="1" applyProtection="1"/>
    <xf numFmtId="0" fontId="2" fillId="3" borderId="0" xfId="0" applyFont="1" applyFill="1" applyBorder="1" applyProtection="1"/>
    <xf numFmtId="164" fontId="2" fillId="2" borderId="3" xfId="0" applyNumberFormat="1" applyFont="1" applyFill="1" applyBorder="1" applyProtection="1"/>
    <xf numFmtId="8" fontId="2" fillId="2" borderId="3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Protection="1">
      <protection locked="0"/>
    </xf>
    <xf numFmtId="8" fontId="2" fillId="2" borderId="3" xfId="0" applyNumberFormat="1" applyFont="1" applyFill="1" applyBorder="1"/>
    <xf numFmtId="164" fontId="1" fillId="2" borderId="14" xfId="0" applyNumberFormat="1" applyFont="1" applyFill="1" applyBorder="1"/>
    <xf numFmtId="164" fontId="1" fillId="2" borderId="18" xfId="0" applyNumberFormat="1" applyFont="1" applyFill="1" applyBorder="1"/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35" fillId="0" borderId="0" xfId="1" applyFont="1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center"/>
    </xf>
    <xf numFmtId="14" fontId="8" fillId="2" borderId="3" xfId="1" applyNumberFormat="1" applyFont="1" applyFill="1" applyBorder="1" applyAlignment="1">
      <alignment vertical="center"/>
    </xf>
    <xf numFmtId="0" fontId="0" fillId="0" borderId="3" xfId="0" applyFill="1" applyBorder="1" applyProtection="1"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165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165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4" fontId="12" fillId="2" borderId="3" xfId="1" applyNumberFormat="1" applyFont="1" applyFill="1" applyBorder="1" applyAlignment="1">
      <alignment horizontal="right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/>
    <xf numFmtId="8" fontId="2" fillId="3" borderId="22" xfId="0" applyNumberFormat="1" applyFont="1" applyFill="1" applyBorder="1" applyProtection="1"/>
    <xf numFmtId="8" fontId="2" fillId="3" borderId="34" xfId="0" applyNumberFormat="1" applyFont="1" applyFill="1" applyBorder="1" applyProtection="1"/>
    <xf numFmtId="0" fontId="1" fillId="3" borderId="25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26" xfId="0" applyFont="1" applyFill="1" applyBorder="1" applyProtection="1"/>
    <xf numFmtId="0" fontId="2" fillId="3" borderId="25" xfId="0" applyFont="1" applyFill="1" applyBorder="1" applyProtection="1"/>
    <xf numFmtId="0" fontId="2" fillId="3" borderId="35" xfId="0" applyFont="1" applyFill="1" applyBorder="1" applyProtection="1"/>
    <xf numFmtId="0" fontId="2" fillId="3" borderId="24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14" fontId="2" fillId="3" borderId="3" xfId="0" applyNumberFormat="1" applyFont="1" applyFill="1" applyBorder="1" applyAlignment="1" applyProtection="1">
      <alignment horizontal="center"/>
    </xf>
    <xf numFmtId="14" fontId="2" fillId="3" borderId="36" xfId="0" applyNumberFormat="1" applyFont="1" applyFill="1" applyBorder="1" applyAlignment="1" applyProtection="1">
      <alignment horizontal="center"/>
    </xf>
    <xf numFmtId="0" fontId="2" fillId="3" borderId="27" xfId="0" applyFont="1" applyFill="1" applyBorder="1" applyProtection="1"/>
    <xf numFmtId="0" fontId="2" fillId="3" borderId="1" xfId="0" applyFont="1" applyFill="1" applyBorder="1" applyProtection="1"/>
    <xf numFmtId="0" fontId="2" fillId="3" borderId="31" xfId="0" applyFont="1" applyFill="1" applyBorder="1" applyProtection="1"/>
    <xf numFmtId="0" fontId="0" fillId="3" borderId="25" xfId="0" applyFill="1" applyBorder="1" applyProtection="1"/>
    <xf numFmtId="0" fontId="0" fillId="3" borderId="0" xfId="0" applyFill="1" applyBorder="1" applyProtection="1"/>
    <xf numFmtId="0" fontId="0" fillId="3" borderId="26" xfId="0" applyFill="1" applyBorder="1" applyProtection="1"/>
    <xf numFmtId="0" fontId="1" fillId="3" borderId="1" xfId="0" applyFont="1" applyFill="1" applyBorder="1" applyAlignment="1" applyProtection="1"/>
    <xf numFmtId="0" fontId="2" fillId="3" borderId="40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164" fontId="2" fillId="3" borderId="15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 applyProtection="1"/>
    <xf numFmtId="0" fontId="2" fillId="3" borderId="37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 applyAlignment="1" applyProtection="1"/>
    <xf numFmtId="0" fontId="0" fillId="3" borderId="44" xfId="0" applyFill="1" applyBorder="1" applyProtection="1"/>
    <xf numFmtId="0" fontId="0" fillId="3" borderId="45" xfId="0" applyFill="1" applyBorder="1" applyProtection="1"/>
    <xf numFmtId="0" fontId="5" fillId="3" borderId="43" xfId="0" applyFont="1" applyFill="1" applyBorder="1" applyAlignment="1" applyProtection="1">
      <alignment horizontal="right"/>
    </xf>
    <xf numFmtId="164" fontId="5" fillId="3" borderId="43" xfId="0" applyNumberFormat="1" applyFont="1" applyFill="1" applyBorder="1" applyProtection="1"/>
    <xf numFmtId="0" fontId="2" fillId="3" borderId="28" xfId="0" applyFont="1" applyFill="1" applyBorder="1" applyAlignment="1" applyProtection="1"/>
    <xf numFmtId="0" fontId="2" fillId="3" borderId="32" xfId="0" applyFont="1" applyFill="1" applyBorder="1" applyAlignment="1" applyProtection="1"/>
    <xf numFmtId="0" fontId="2" fillId="0" borderId="11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10" fillId="0" borderId="0" xfId="1" applyFont="1" applyFill="1" applyBorder="1" applyAlignment="1">
      <alignment horizontal="left"/>
    </xf>
    <xf numFmtId="0" fontId="27" fillId="0" borderId="22" xfId="0" applyFont="1" applyFill="1" applyBorder="1" applyAlignment="1">
      <alignment horizontal="center"/>
    </xf>
    <xf numFmtId="0" fontId="0" fillId="0" borderId="34" xfId="0" applyFill="1" applyBorder="1"/>
    <xf numFmtId="0" fontId="0" fillId="0" borderId="0" xfId="0" applyFill="1" applyBorder="1"/>
    <xf numFmtId="0" fontId="0" fillId="0" borderId="26" xfId="0" applyFill="1" applyBorder="1"/>
    <xf numFmtId="0" fontId="7" fillId="0" borderId="25" xfId="1" applyFont="1" applyFill="1" applyBorder="1"/>
    <xf numFmtId="0" fontId="7" fillId="0" borderId="26" xfId="1" applyFont="1" applyFill="1" applyBorder="1" applyAlignment="1"/>
    <xf numFmtId="0" fontId="10" fillId="0" borderId="25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14" fontId="2" fillId="0" borderId="36" xfId="0" applyNumberFormat="1" applyFont="1" applyFill="1" applyBorder="1" applyAlignment="1" applyProtection="1">
      <alignment horizontal="center"/>
      <protection locked="0"/>
    </xf>
    <xf numFmtId="0" fontId="0" fillId="0" borderId="64" xfId="0" applyFill="1" applyBorder="1"/>
    <xf numFmtId="0" fontId="0" fillId="0" borderId="47" xfId="0" applyFill="1" applyBorder="1"/>
    <xf numFmtId="0" fontId="0" fillId="0" borderId="58" xfId="0" applyFill="1" applyBorder="1"/>
    <xf numFmtId="0" fontId="0" fillId="0" borderId="25" xfId="0" applyFill="1" applyBorder="1"/>
    <xf numFmtId="0" fontId="0" fillId="0" borderId="0" xfId="0" applyFill="1" applyBorder="1" applyAlignment="1">
      <alignment horizontal="right"/>
    </xf>
    <xf numFmtId="0" fontId="0" fillId="0" borderId="4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36" xfId="0" applyFill="1" applyBorder="1"/>
    <xf numFmtId="0" fontId="0" fillId="0" borderId="63" xfId="0" applyFill="1" applyBorder="1"/>
    <xf numFmtId="0" fontId="0" fillId="0" borderId="19" xfId="0" applyFill="1" applyBorder="1"/>
    <xf numFmtId="0" fontId="0" fillId="0" borderId="39" xfId="0" applyFill="1" applyBorder="1"/>
    <xf numFmtId="49" fontId="0" fillId="0" borderId="0" xfId="0" applyNumberFormat="1" applyFill="1" applyBorder="1" applyProtection="1">
      <protection locked="0"/>
    </xf>
    <xf numFmtId="49" fontId="0" fillId="0" borderId="26" xfId="0" applyNumberFormat="1" applyFill="1" applyBorder="1" applyProtection="1">
      <protection locked="0"/>
    </xf>
    <xf numFmtId="0" fontId="10" fillId="0" borderId="64" xfId="0" applyFont="1" applyFill="1" applyBorder="1" applyProtection="1">
      <protection locked="0"/>
    </xf>
    <xf numFmtId="0" fontId="0" fillId="0" borderId="47" xfId="0" applyFill="1" applyBorder="1" applyProtection="1">
      <protection locked="0"/>
    </xf>
    <xf numFmtId="49" fontId="0" fillId="0" borderId="47" xfId="0" applyNumberFormat="1" applyFill="1" applyBorder="1" applyProtection="1">
      <protection locked="0"/>
    </xf>
    <xf numFmtId="49" fontId="0" fillId="0" borderId="48" xfId="0" applyNumberFormat="1" applyFill="1" applyBorder="1" applyProtection="1">
      <protection locked="0"/>
    </xf>
    <xf numFmtId="49" fontId="28" fillId="0" borderId="46" xfId="0" applyNumberFormat="1" applyFont="1" applyFill="1" applyBorder="1" applyProtection="1">
      <protection locked="0"/>
    </xf>
    <xf numFmtId="49" fontId="28" fillId="0" borderId="47" xfId="0" applyNumberFormat="1" applyFont="1" applyFill="1" applyBorder="1" applyProtection="1">
      <protection locked="0"/>
    </xf>
    <xf numFmtId="49" fontId="28" fillId="0" borderId="58" xfId="0" applyNumberFormat="1" applyFont="1" applyFill="1" applyBorder="1" applyProtection="1">
      <protection locked="0"/>
    </xf>
    <xf numFmtId="0" fontId="4" fillId="0" borderId="50" xfId="0" applyFont="1" applyFill="1" applyBorder="1" applyAlignment="1" applyProtection="1">
      <protection locked="0"/>
    </xf>
    <xf numFmtId="0" fontId="29" fillId="0" borderId="49" xfId="0" applyFont="1" applyFill="1" applyBorder="1" applyProtection="1">
      <protection locked="0"/>
    </xf>
    <xf numFmtId="49" fontId="28" fillId="0" borderId="0" xfId="0" applyNumberFormat="1" applyFont="1" applyFill="1" applyBorder="1" applyProtection="1">
      <protection locked="0"/>
    </xf>
    <xf numFmtId="49" fontId="28" fillId="0" borderId="26" xfId="0" applyNumberFormat="1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7" fontId="0" fillId="0" borderId="50" xfId="0" applyNumberFormat="1" applyFill="1" applyBorder="1" applyProtection="1">
      <protection locked="0"/>
    </xf>
    <xf numFmtId="0" fontId="30" fillId="0" borderId="49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28" fillId="0" borderId="26" xfId="0" applyFont="1" applyFill="1" applyBorder="1" applyProtection="1">
      <protection locked="0"/>
    </xf>
    <xf numFmtId="167" fontId="0" fillId="0" borderId="50" xfId="0" applyNumberFormat="1" applyFont="1" applyFill="1" applyBorder="1" applyProtection="1">
      <protection locked="0"/>
    </xf>
    <xf numFmtId="0" fontId="31" fillId="0" borderId="49" xfId="0" applyFont="1" applyFill="1" applyBorder="1" applyAlignment="1" applyProtection="1">
      <alignment horizontal="right"/>
      <protection locked="0"/>
    </xf>
    <xf numFmtId="0" fontId="30" fillId="0" borderId="26" xfId="0" applyFont="1" applyFill="1" applyBorder="1" applyProtection="1">
      <protection locked="0"/>
    </xf>
    <xf numFmtId="166" fontId="10" fillId="0" borderId="50" xfId="0" applyNumberFormat="1" applyFont="1" applyFill="1" applyBorder="1" applyAlignment="1" applyProtection="1">
      <alignment horizontal="right"/>
      <protection locked="0"/>
    </xf>
    <xf numFmtId="0" fontId="28" fillId="0" borderId="49" xfId="0" applyFont="1" applyFill="1" applyBorder="1" applyProtection="1">
      <protection locked="0"/>
    </xf>
    <xf numFmtId="0" fontId="8" fillId="0" borderId="2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2" fillId="0" borderId="49" xfId="0" applyFont="1" applyFill="1" applyBorder="1" applyAlignment="1" applyProtection="1">
      <alignment horizontal="right"/>
      <protection locked="0"/>
    </xf>
    <xf numFmtId="0" fontId="23" fillId="0" borderId="25" xfId="0" applyFont="1" applyFill="1" applyBorder="1" applyProtection="1">
      <protection locked="0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50" xfId="0" applyFill="1" applyBorder="1" applyProtection="1">
      <protection locked="0"/>
    </xf>
    <xf numFmtId="14" fontId="8" fillId="0" borderId="62" xfId="0" applyNumberFormat="1" applyFont="1" applyFill="1" applyBorder="1" applyAlignment="1" applyProtection="1">
      <alignment horizontal="left"/>
      <protection locked="0"/>
    </xf>
    <xf numFmtId="0" fontId="0" fillId="0" borderId="52" xfId="0" applyFill="1" applyBorder="1" applyProtection="1">
      <protection locked="0"/>
    </xf>
    <xf numFmtId="0" fontId="0" fillId="0" borderId="53" xfId="0" applyFill="1" applyBorder="1" applyProtection="1">
      <protection locked="0"/>
    </xf>
    <xf numFmtId="4" fontId="28" fillId="0" borderId="51" xfId="0" applyNumberFormat="1" applyFont="1" applyFill="1" applyBorder="1" applyAlignment="1" applyProtection="1">
      <alignment horizontal="center"/>
      <protection locked="0"/>
    </xf>
    <xf numFmtId="14" fontId="28" fillId="0" borderId="52" xfId="0" applyNumberFormat="1" applyFont="1" applyFill="1" applyBorder="1" applyProtection="1">
      <protection locked="0"/>
    </xf>
    <xf numFmtId="0" fontId="28" fillId="0" borderId="52" xfId="0" applyFont="1" applyFill="1" applyBorder="1" applyProtection="1">
      <protection locked="0"/>
    </xf>
    <xf numFmtId="0" fontId="28" fillId="0" borderId="59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24" fillId="0" borderId="19" xfId="0" applyFont="1" applyFill="1" applyBorder="1" applyAlignment="1" applyProtection="1">
      <alignment horizontal="left"/>
      <protection locked="0"/>
    </xf>
    <xf numFmtId="0" fontId="0" fillId="0" borderId="54" xfId="0" applyFill="1" applyBorder="1" applyProtection="1"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0" fontId="30" fillId="0" borderId="39" xfId="0" applyFont="1" applyFill="1" applyBorder="1" applyAlignment="1" applyProtection="1">
      <alignment horizontal="left"/>
      <protection locked="0"/>
    </xf>
    <xf numFmtId="0" fontId="7" fillId="0" borderId="64" xfId="0" applyFont="1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30" fillId="0" borderId="46" xfId="0" applyFont="1" applyFill="1" applyBorder="1" applyProtection="1">
      <protection locked="0"/>
    </xf>
    <xf numFmtId="0" fontId="30" fillId="0" borderId="47" xfId="0" applyFont="1" applyFill="1" applyBorder="1" applyProtection="1">
      <protection locked="0"/>
    </xf>
    <xf numFmtId="0" fontId="28" fillId="0" borderId="47" xfId="0" applyFont="1" applyFill="1" applyBorder="1" applyProtection="1">
      <protection locked="0"/>
    </xf>
    <xf numFmtId="0" fontId="28" fillId="0" borderId="58" xfId="0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10" fillId="0" borderId="25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2" xfId="0" applyFill="1" applyBorder="1" applyProtection="1">
      <protection locked="0"/>
    </xf>
    <xf numFmtId="0" fontId="28" fillId="0" borderId="51" xfId="0" applyFont="1" applyFill="1" applyBorder="1" applyProtection="1">
      <protection locked="0"/>
    </xf>
    <xf numFmtId="0" fontId="30" fillId="0" borderId="61" xfId="0" applyFont="1" applyFill="1" applyBorder="1" applyAlignment="1" applyProtection="1">
      <alignment horizontal="center"/>
      <protection locked="0"/>
    </xf>
    <xf numFmtId="0" fontId="30" fillId="0" borderId="65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Protection="1"/>
    <xf numFmtId="0" fontId="2" fillId="0" borderId="22" xfId="0" applyFont="1" applyFill="1" applyBorder="1" applyProtection="1"/>
    <xf numFmtId="49" fontId="2" fillId="0" borderId="22" xfId="0" applyNumberFormat="1" applyFont="1" applyFill="1" applyBorder="1" applyProtection="1"/>
    <xf numFmtId="49" fontId="2" fillId="0" borderId="22" xfId="0" applyNumberFormat="1" applyFont="1" applyFill="1" applyBorder="1" applyAlignment="1" applyProtection="1">
      <alignment horizontal="right"/>
    </xf>
    <xf numFmtId="49" fontId="2" fillId="0" borderId="23" xfId="0" applyNumberFormat="1" applyFont="1" applyFill="1" applyBorder="1" applyProtection="1"/>
    <xf numFmtId="4" fontId="2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24" xfId="0" applyNumberFormat="1" applyFont="1" applyFill="1" applyBorder="1" applyProtection="1"/>
    <xf numFmtId="49" fontId="2" fillId="0" borderId="25" xfId="0" applyNumberFormat="1" applyFont="1" applyFill="1" applyBorder="1" applyProtection="1"/>
    <xf numFmtId="49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2" fontId="2" fillId="0" borderId="26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49" fontId="3" fillId="0" borderId="30" xfId="0" applyNumberFormat="1" applyFont="1" applyFill="1" applyBorder="1" applyProtection="1"/>
    <xf numFmtId="49" fontId="4" fillId="0" borderId="5" xfId="0" applyNumberFormat="1" applyFont="1" applyFill="1" applyBorder="1" applyProtection="1"/>
    <xf numFmtId="49" fontId="4" fillId="0" borderId="5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164" fontId="3" fillId="0" borderId="5" xfId="0" applyNumberFormat="1" applyFont="1" applyFill="1" applyBorder="1" applyProtection="1"/>
    <xf numFmtId="49" fontId="4" fillId="0" borderId="31" xfId="0" applyNumberFormat="1" applyFont="1" applyFill="1" applyBorder="1" applyProtection="1"/>
    <xf numFmtId="0" fontId="0" fillId="0" borderId="7" xfId="0" applyFill="1" applyBorder="1"/>
    <xf numFmtId="0" fontId="2" fillId="0" borderId="8" xfId="0" applyFont="1" applyFill="1" applyBorder="1" applyProtection="1"/>
    <xf numFmtId="0" fontId="2" fillId="0" borderId="0" xfId="0" applyFont="1" applyFill="1" applyProtection="1"/>
    <xf numFmtId="0" fontId="0" fillId="0" borderId="0" xfId="0" applyFill="1"/>
    <xf numFmtId="0" fontId="34" fillId="0" borderId="8" xfId="0" applyFont="1" applyFill="1" applyBorder="1" applyProtection="1"/>
    <xf numFmtId="0" fontId="33" fillId="0" borderId="0" xfId="0" applyFont="1" applyFill="1"/>
    <xf numFmtId="0" fontId="4" fillId="0" borderId="24" xfId="0" applyFont="1" applyFill="1" applyBorder="1" applyProtection="1"/>
    <xf numFmtId="164" fontId="1" fillId="0" borderId="18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4" fillId="0" borderId="26" xfId="0" applyFont="1" applyFill="1" applyBorder="1" applyProtection="1"/>
    <xf numFmtId="0" fontId="2" fillId="0" borderId="10" xfId="0" applyFont="1" applyFill="1" applyBorder="1" applyProtection="1"/>
    <xf numFmtId="14" fontId="2" fillId="0" borderId="12" xfId="0" applyNumberFormat="1" applyFont="1" applyFill="1" applyBorder="1" applyAlignment="1" applyProtection="1">
      <alignment horizontal="left"/>
      <protection locked="0" hidden="1"/>
    </xf>
    <xf numFmtId="0" fontId="2" fillId="0" borderId="1" xfId="0" applyFont="1" applyFill="1" applyBorder="1" applyAlignment="1" applyProtection="1">
      <alignment horizontal="left"/>
    </xf>
    <xf numFmtId="0" fontId="5" fillId="0" borderId="0" xfId="0" applyFont="1"/>
    <xf numFmtId="0" fontId="0" fillId="0" borderId="0" xfId="0" applyFont="1"/>
    <xf numFmtId="0" fontId="5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28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16" fillId="0" borderId="8" xfId="0" applyFont="1" applyBorder="1" applyAlignment="1">
      <alignment horizontal="left" vertical="top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</xf>
    <xf numFmtId="0" fontId="0" fillId="0" borderId="1" xfId="0" applyFill="1" applyBorder="1" applyAlignment="1">
      <alignment horizontal="left"/>
    </xf>
    <xf numFmtId="49" fontId="1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49" fontId="14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49" fontId="12" fillId="0" borderId="0" xfId="0" applyNumberFormat="1" applyFont="1" applyAlignment="1" applyProtection="1">
      <alignment horizontal="left"/>
    </xf>
    <xf numFmtId="49" fontId="9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2" fillId="0" borderId="29" xfId="0" applyFont="1" applyBorder="1" applyAlignment="1" applyProtection="1">
      <alignment horizontal="left"/>
    </xf>
    <xf numFmtId="0" fontId="0" fillId="0" borderId="29" xfId="0" applyBorder="1" applyAlignment="1"/>
    <xf numFmtId="49" fontId="2" fillId="0" borderId="2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" fillId="0" borderId="28" xfId="0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left"/>
    </xf>
    <xf numFmtId="0" fontId="0" fillId="0" borderId="29" xfId="0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5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49" fontId="2" fillId="0" borderId="10" xfId="0" applyNumberFormat="1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6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0" fontId="20" fillId="0" borderId="0" xfId="1" applyFont="1" applyFill="1" applyAlignment="1">
      <alignment horizontal="left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14" fillId="0" borderId="3" xfId="1" applyFont="1" applyFill="1" applyBorder="1" applyAlignment="1">
      <alignment vertical="center" wrapText="1"/>
    </xf>
    <xf numFmtId="4" fontId="12" fillId="2" borderId="4" xfId="1" applyNumberFormat="1" applyFont="1" applyFill="1" applyBorder="1" applyAlignment="1">
      <alignment horizontal="right" vertical="center" wrapText="1"/>
    </xf>
    <xf numFmtId="0" fontId="12" fillId="2" borderId="6" xfId="1" applyFont="1" applyFill="1" applyBorder="1" applyAlignment="1">
      <alignment horizontal="right" vertical="center" wrapText="1"/>
    </xf>
    <xf numFmtId="4" fontId="14" fillId="2" borderId="3" xfId="1" applyNumberFormat="1" applyFont="1" applyFill="1" applyBorder="1" applyAlignment="1">
      <alignment vertical="center" wrapText="1"/>
    </xf>
    <xf numFmtId="4" fontId="14" fillId="2" borderId="4" xfId="1" applyNumberFormat="1" applyFont="1" applyFill="1" applyBorder="1" applyAlignment="1">
      <alignment horizontal="right" vertical="center"/>
    </xf>
    <xf numFmtId="4" fontId="14" fillId="2" borderId="6" xfId="1" applyNumberFormat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center" vertical="center" wrapText="1"/>
    </xf>
    <xf numFmtId="4" fontId="14" fillId="2" borderId="4" xfId="1" applyNumberFormat="1" applyFont="1" applyFill="1" applyBorder="1" applyAlignment="1">
      <alignment vertical="center" wrapText="1"/>
    </xf>
    <xf numFmtId="4" fontId="14" fillId="2" borderId="6" xfId="1" applyNumberFormat="1" applyFont="1" applyFill="1" applyBorder="1" applyAlignment="1">
      <alignment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165" fontId="12" fillId="0" borderId="6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49" fontId="14" fillId="0" borderId="4" xfId="1" applyNumberFormat="1" applyFont="1" applyFill="1" applyBorder="1" applyAlignment="1">
      <alignment horizontal="left" vertical="center" wrapText="1"/>
    </xf>
    <xf numFmtId="49" fontId="14" fillId="0" borderId="6" xfId="1" applyNumberFormat="1" applyFont="1" applyFill="1" applyBorder="1" applyAlignment="1">
      <alignment horizontal="left" vertical="center" wrapText="1"/>
    </xf>
    <xf numFmtId="165" fontId="14" fillId="0" borderId="5" xfId="1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right" vertical="center" wrapText="1"/>
    </xf>
    <xf numFmtId="0" fontId="12" fillId="0" borderId="6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left" vertical="center"/>
    </xf>
    <xf numFmtId="0" fontId="17" fillId="0" borderId="0" xfId="1" applyFont="1" applyFill="1" applyAlignment="1">
      <alignment horizontal="left"/>
    </xf>
    <xf numFmtId="0" fontId="12" fillId="0" borderId="1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2" fillId="3" borderId="4" xfId="0" applyNumberFormat="1" applyFont="1" applyFill="1" applyBorder="1" applyAlignment="1" applyProtection="1">
      <alignment horizontal="center"/>
    </xf>
    <xf numFmtId="0" fontId="2" fillId="3" borderId="5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left" vertical="center"/>
    </xf>
    <xf numFmtId="0" fontId="17" fillId="0" borderId="22" xfId="0" applyFont="1" applyFill="1" applyBorder="1" applyAlignment="1" applyProtection="1">
      <alignment horizontal="left" vertical="center"/>
    </xf>
    <xf numFmtId="0" fontId="10" fillId="0" borderId="63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5" fillId="0" borderId="6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0" fillId="0" borderId="25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42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0" fillId="0" borderId="29" xfId="0" applyFill="1" applyBorder="1" applyAlignment="1"/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2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50" xfId="0" applyFont="1" applyFill="1" applyBorder="1" applyAlignment="1" applyProtection="1">
      <alignment horizontal="left"/>
      <protection locked="0"/>
    </xf>
    <xf numFmtId="0" fontId="30" fillId="0" borderId="55" xfId="0" applyFont="1" applyFill="1" applyBorder="1" applyAlignment="1" applyProtection="1">
      <alignment horizontal="left"/>
      <protection locked="0"/>
    </xf>
    <xf numFmtId="0" fontId="30" fillId="0" borderId="56" xfId="0" applyFont="1" applyFill="1" applyBorder="1" applyAlignment="1" applyProtection="1">
      <alignment horizontal="left"/>
      <protection locked="0"/>
    </xf>
    <xf numFmtId="0" fontId="30" fillId="0" borderId="1" xfId="0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 applyProtection="1">
      <alignment horizontal="right" vertical="center"/>
      <protection locked="0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4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60" xfId="0" applyFont="1" applyFill="1" applyBorder="1" applyAlignment="1" applyProtection="1">
      <alignment horizontal="left"/>
      <protection locked="0"/>
    </xf>
    <xf numFmtId="0" fontId="30" fillId="0" borderId="61" xfId="0" applyFont="1" applyFill="1" applyBorder="1" applyAlignment="1" applyProtection="1">
      <alignment horizontal="left"/>
      <protection locked="0"/>
    </xf>
    <xf numFmtId="0" fontId="7" fillId="0" borderId="67" xfId="0" applyFont="1" applyFill="1" applyBorder="1" applyAlignment="1" applyProtection="1">
      <alignment horizontal="left"/>
      <protection locked="0"/>
    </xf>
    <xf numFmtId="0" fontId="7" fillId="0" borderId="61" xfId="0" applyFont="1" applyFill="1" applyBorder="1" applyAlignment="1" applyProtection="1">
      <alignment horizontal="left"/>
      <protection locked="0"/>
    </xf>
    <xf numFmtId="0" fontId="7" fillId="0" borderId="66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 2" xfId="1" xr:uid="{00000000-0005-0000-0000-000001000000}"/>
  </cellStyles>
  <dxfs count="20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104775</xdr:colOff>
          <xdr:row>37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104775</xdr:colOff>
          <xdr:row>39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114300</xdr:colOff>
          <xdr:row>44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104775</xdr:colOff>
          <xdr:row>37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104775</xdr:colOff>
          <xdr:row>39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104775</xdr:colOff>
          <xdr:row>41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104775</xdr:colOff>
          <xdr:row>43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10</xdr:row>
          <xdr:rowOff>123825</xdr:rowOff>
        </xdr:from>
        <xdr:to>
          <xdr:col>1</xdr:col>
          <xdr:colOff>104775</xdr:colOff>
          <xdr:row>12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12</xdr:row>
          <xdr:rowOff>123825</xdr:rowOff>
        </xdr:from>
        <xdr:to>
          <xdr:col>1</xdr:col>
          <xdr:colOff>104775</xdr:colOff>
          <xdr:row>14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1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14</xdr:row>
          <xdr:rowOff>123825</xdr:rowOff>
        </xdr:from>
        <xdr:to>
          <xdr:col>1</xdr:col>
          <xdr:colOff>104775</xdr:colOff>
          <xdr:row>16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1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16</xdr:row>
          <xdr:rowOff>123825</xdr:rowOff>
        </xdr:from>
        <xdr:to>
          <xdr:col>1</xdr:col>
          <xdr:colOff>104775</xdr:colOff>
          <xdr:row>18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1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18</xdr:row>
          <xdr:rowOff>123825</xdr:rowOff>
        </xdr:from>
        <xdr:to>
          <xdr:col>1</xdr:col>
          <xdr:colOff>104775</xdr:colOff>
          <xdr:row>20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1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22</xdr:row>
          <xdr:rowOff>123825</xdr:rowOff>
        </xdr:from>
        <xdr:to>
          <xdr:col>1</xdr:col>
          <xdr:colOff>104775</xdr:colOff>
          <xdr:row>24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1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85"/>
  <sheetViews>
    <sheetView zoomScaleNormal="100" zoomScalePageLayoutView="53" workbookViewId="0">
      <selection sqref="A1:C1"/>
    </sheetView>
  </sheetViews>
  <sheetFormatPr baseColWidth="10" defaultRowHeight="12.75" x14ac:dyDescent="0.2"/>
  <sheetData>
    <row r="1" spans="1:8" ht="15.75" x14ac:dyDescent="0.25">
      <c r="A1" s="341" t="s">
        <v>92</v>
      </c>
      <c r="B1" s="341"/>
      <c r="C1" s="341"/>
      <c r="D1" s="58"/>
      <c r="E1" s="333" t="s">
        <v>91</v>
      </c>
      <c r="F1" s="333"/>
      <c r="G1" s="333"/>
      <c r="H1" s="333"/>
    </row>
    <row r="2" spans="1:8" ht="15" x14ac:dyDescent="0.2">
      <c r="A2" s="53" t="s">
        <v>90</v>
      </c>
    </row>
    <row r="3" spans="1:8" ht="15" customHeight="1" x14ac:dyDescent="0.2">
      <c r="E3" s="332"/>
      <c r="F3" s="332"/>
      <c r="G3" s="332"/>
      <c r="H3" s="332"/>
    </row>
    <row r="4" spans="1:8" ht="15" x14ac:dyDescent="0.2">
      <c r="A4" s="339" t="s">
        <v>89</v>
      </c>
      <c r="B4" s="339"/>
      <c r="C4" s="339"/>
      <c r="D4" s="52"/>
      <c r="E4" s="330" t="s">
        <v>100</v>
      </c>
      <c r="F4" s="330"/>
      <c r="G4" s="330"/>
      <c r="H4" s="330"/>
    </row>
    <row r="5" spans="1:8" ht="15" customHeight="1" x14ac:dyDescent="0.2">
      <c r="E5" s="332"/>
      <c r="F5" s="332"/>
      <c r="G5" s="332"/>
      <c r="H5" s="332"/>
    </row>
    <row r="6" spans="1:8" ht="15" x14ac:dyDescent="0.2">
      <c r="A6" s="339" t="s">
        <v>88</v>
      </c>
      <c r="B6" s="339"/>
      <c r="C6" s="339"/>
      <c r="D6" s="52"/>
      <c r="E6" s="330" t="s">
        <v>101</v>
      </c>
      <c r="F6" s="330"/>
      <c r="G6" s="330"/>
      <c r="H6" s="330"/>
    </row>
    <row r="8" spans="1:8" ht="16.5" x14ac:dyDescent="0.25">
      <c r="A8" s="335" t="s">
        <v>212</v>
      </c>
      <c r="B8" s="335"/>
      <c r="C8" s="335"/>
      <c r="D8" s="335"/>
      <c r="E8" s="335"/>
      <c r="F8" s="335"/>
      <c r="G8" s="335"/>
      <c r="H8" s="335"/>
    </row>
    <row r="10" spans="1:8" x14ac:dyDescent="0.2">
      <c r="A10" s="336" t="s">
        <v>93</v>
      </c>
      <c r="B10" s="336"/>
      <c r="C10" s="336"/>
      <c r="D10" s="336"/>
      <c r="E10" s="337"/>
      <c r="F10" s="337"/>
      <c r="G10" s="337"/>
      <c r="H10" s="337"/>
    </row>
    <row r="12" spans="1:8" x14ac:dyDescent="0.2">
      <c r="A12" s="105" t="s">
        <v>95</v>
      </c>
      <c r="B12" s="331"/>
      <c r="C12" s="331"/>
      <c r="D12" s="331"/>
      <c r="E12" s="331"/>
      <c r="F12" s="331"/>
      <c r="G12" s="331"/>
      <c r="H12" s="331"/>
    </row>
    <row r="13" spans="1:8" x14ac:dyDescent="0.2">
      <c r="A13" s="106"/>
      <c r="B13" s="59"/>
      <c r="C13" s="59"/>
      <c r="D13" s="59"/>
      <c r="E13" s="59"/>
      <c r="F13" s="59"/>
      <c r="G13" s="59"/>
      <c r="H13" s="59"/>
    </row>
    <row r="14" spans="1:8" x14ac:dyDescent="0.2">
      <c r="A14" s="107" t="s">
        <v>183</v>
      </c>
      <c r="B14" s="331"/>
      <c r="C14" s="331"/>
      <c r="D14" s="331"/>
      <c r="E14" s="56" t="s">
        <v>94</v>
      </c>
      <c r="F14" s="120"/>
      <c r="G14" s="112" t="s">
        <v>178</v>
      </c>
      <c r="H14" s="120"/>
    </row>
    <row r="16" spans="1:8" x14ac:dyDescent="0.2">
      <c r="A16" s="343" t="s">
        <v>138</v>
      </c>
      <c r="B16" s="343"/>
      <c r="C16" s="332"/>
      <c r="D16" s="332"/>
      <c r="E16" s="332"/>
      <c r="F16" s="332"/>
      <c r="G16" s="332"/>
      <c r="H16" s="332"/>
    </row>
    <row r="18" spans="1:8" ht="14.25" x14ac:dyDescent="0.2">
      <c r="A18" s="342" t="s">
        <v>135</v>
      </c>
      <c r="B18" s="342"/>
      <c r="C18" s="342"/>
      <c r="D18" s="342"/>
      <c r="E18" s="342"/>
      <c r="F18" s="342"/>
      <c r="G18" s="342"/>
      <c r="H18" s="342"/>
    </row>
    <row r="19" spans="1:8" ht="14.25" x14ac:dyDescent="0.2">
      <c r="A19" s="342" t="s">
        <v>136</v>
      </c>
      <c r="B19" s="342"/>
      <c r="C19" s="342"/>
      <c r="D19" s="342"/>
      <c r="E19" s="342"/>
      <c r="F19" s="342"/>
      <c r="G19" s="342"/>
      <c r="H19" s="342"/>
    </row>
    <row r="20" spans="1:8" ht="14.25" x14ac:dyDescent="0.2">
      <c r="A20" s="49"/>
    </row>
    <row r="22" spans="1:8" ht="15" x14ac:dyDescent="0.25">
      <c r="A22" s="49" t="s">
        <v>188</v>
      </c>
    </row>
    <row r="23" spans="1:8" ht="15" x14ac:dyDescent="0.25">
      <c r="A23" s="51" t="s">
        <v>87</v>
      </c>
    </row>
    <row r="24" spans="1:8" ht="15" x14ac:dyDescent="0.25">
      <c r="A24" s="51"/>
    </row>
    <row r="26" spans="1:8" ht="14.25" x14ac:dyDescent="0.2">
      <c r="A26" s="50" t="s">
        <v>86</v>
      </c>
    </row>
    <row r="27" spans="1:8" ht="14.25" x14ac:dyDescent="0.2">
      <c r="A27" s="50" t="s">
        <v>85</v>
      </c>
    </row>
    <row r="28" spans="1:8" ht="14.25" x14ac:dyDescent="0.2">
      <c r="A28" s="50" t="s">
        <v>84</v>
      </c>
    </row>
    <row r="30" spans="1:8" ht="14.25" x14ac:dyDescent="0.2">
      <c r="A30" s="49" t="s">
        <v>83</v>
      </c>
    </row>
    <row r="31" spans="1:8" ht="14.25" x14ac:dyDescent="0.2">
      <c r="A31" s="49" t="s">
        <v>82</v>
      </c>
    </row>
    <row r="32" spans="1:8" ht="14.25" x14ac:dyDescent="0.2">
      <c r="A32" s="49" t="s">
        <v>81</v>
      </c>
    </row>
    <row r="34" spans="1:7" ht="14.25" x14ac:dyDescent="0.2">
      <c r="A34" s="49" t="s">
        <v>80</v>
      </c>
    </row>
    <row r="35" spans="1:7" ht="14.25" x14ac:dyDescent="0.2">
      <c r="A35" s="49"/>
    </row>
    <row r="37" spans="1:7" x14ac:dyDescent="0.2">
      <c r="B37" t="s">
        <v>96</v>
      </c>
      <c r="F37" s="48" t="s">
        <v>79</v>
      </c>
    </row>
    <row r="39" spans="1:7" x14ac:dyDescent="0.2">
      <c r="B39" s="48" t="s">
        <v>189</v>
      </c>
      <c r="F39" s="48" t="s">
        <v>192</v>
      </c>
    </row>
    <row r="40" spans="1:7" x14ac:dyDescent="0.2">
      <c r="B40" s="48" t="s">
        <v>190</v>
      </c>
    </row>
    <row r="41" spans="1:7" x14ac:dyDescent="0.2">
      <c r="B41" s="48" t="s">
        <v>97</v>
      </c>
      <c r="F41" s="48" t="s">
        <v>139</v>
      </c>
    </row>
    <row r="42" spans="1:7" x14ac:dyDescent="0.2">
      <c r="B42" s="48" t="s">
        <v>191</v>
      </c>
    </row>
    <row r="43" spans="1:7" x14ac:dyDescent="0.2">
      <c r="E43" s="110"/>
      <c r="F43" s="340" t="s">
        <v>179</v>
      </c>
      <c r="G43" s="340"/>
    </row>
    <row r="44" spans="1:7" x14ac:dyDescent="0.2">
      <c r="B44" s="48" t="s">
        <v>78</v>
      </c>
    </row>
    <row r="45" spans="1:7" x14ac:dyDescent="0.2">
      <c r="B45" s="48" t="s">
        <v>137</v>
      </c>
    </row>
    <row r="46" spans="1:7" x14ac:dyDescent="0.2">
      <c r="B46" s="48"/>
    </row>
    <row r="47" spans="1:7" x14ac:dyDescent="0.2">
      <c r="B47" s="48"/>
    </row>
    <row r="49" spans="1:8" x14ac:dyDescent="0.2">
      <c r="A49" s="48" t="s">
        <v>77</v>
      </c>
      <c r="C49" s="334"/>
      <c r="D49" s="334"/>
      <c r="E49" s="334"/>
      <c r="G49" s="334"/>
      <c r="H49" s="334"/>
    </row>
    <row r="50" spans="1:8" x14ac:dyDescent="0.2">
      <c r="C50" s="104" t="s">
        <v>76</v>
      </c>
      <c r="G50" s="104" t="s">
        <v>98</v>
      </c>
    </row>
    <row r="54" spans="1:8" x14ac:dyDescent="0.2">
      <c r="A54" s="334"/>
      <c r="B54" s="334"/>
      <c r="C54" s="121"/>
      <c r="D54" s="57"/>
      <c r="E54" s="338"/>
      <c r="F54" s="338"/>
      <c r="G54" s="338"/>
      <c r="H54" s="338"/>
    </row>
    <row r="55" spans="1:8" x14ac:dyDescent="0.2">
      <c r="A55" s="104" t="s">
        <v>74</v>
      </c>
      <c r="C55" s="104" t="s">
        <v>53</v>
      </c>
      <c r="E55" s="330" t="s">
        <v>75</v>
      </c>
      <c r="F55" s="330"/>
      <c r="G55" s="330"/>
      <c r="H55" s="330"/>
    </row>
    <row r="60" spans="1:8" ht="15" x14ac:dyDescent="0.25">
      <c r="A60" s="54"/>
      <c r="B60" s="55"/>
    </row>
    <row r="61" spans="1:8" ht="15" x14ac:dyDescent="0.25">
      <c r="A61" s="54"/>
      <c r="B61" s="55"/>
    </row>
    <row r="62" spans="1:8" ht="15" x14ac:dyDescent="0.25">
      <c r="A62" s="54"/>
      <c r="B62" s="55"/>
    </row>
    <row r="63" spans="1:8" ht="15" customHeight="1" x14ac:dyDescent="0.25">
      <c r="A63" s="54"/>
      <c r="B63" s="55"/>
    </row>
    <row r="64" spans="1:8" ht="15" customHeight="1" x14ac:dyDescent="0.25">
      <c r="A64" s="54"/>
      <c r="B64" s="55"/>
    </row>
    <row r="65" ht="15" customHeight="1" x14ac:dyDescent="0.2"/>
    <row r="66" ht="15" customHeight="1" x14ac:dyDescent="0.2"/>
    <row r="81" spans="1:1" x14ac:dyDescent="0.2">
      <c r="A81" s="103"/>
    </row>
    <row r="82" spans="1:1" x14ac:dyDescent="0.2">
      <c r="A82" s="103"/>
    </row>
    <row r="83" spans="1:1" x14ac:dyDescent="0.2">
      <c r="A83" s="103"/>
    </row>
    <row r="84" spans="1:1" x14ac:dyDescent="0.2">
      <c r="A84" s="103"/>
    </row>
    <row r="85" spans="1:1" x14ac:dyDescent="0.2">
      <c r="A85" s="103"/>
    </row>
  </sheetData>
  <mergeCells count="23">
    <mergeCell ref="F43:G43"/>
    <mergeCell ref="A1:C1"/>
    <mergeCell ref="B14:D14"/>
    <mergeCell ref="A18:H18"/>
    <mergeCell ref="A19:H19"/>
    <mergeCell ref="A16:B16"/>
    <mergeCell ref="C16:H16"/>
    <mergeCell ref="E55:H55"/>
    <mergeCell ref="B12:H12"/>
    <mergeCell ref="E3:H3"/>
    <mergeCell ref="E1:H1"/>
    <mergeCell ref="E4:H4"/>
    <mergeCell ref="E5:H5"/>
    <mergeCell ref="E6:H6"/>
    <mergeCell ref="C49:E49"/>
    <mergeCell ref="G49:H49"/>
    <mergeCell ref="A8:H8"/>
    <mergeCell ref="A10:D10"/>
    <mergeCell ref="E10:H10"/>
    <mergeCell ref="E54:H54"/>
    <mergeCell ref="A4:C4"/>
    <mergeCell ref="A54:B54"/>
    <mergeCell ref="A6:C6"/>
  </mergeCells>
  <pageMargins left="0.7" right="0.46875" top="0.78740157499999996" bottom="0.78740157499999996" header="0.3" footer="0.3"/>
  <pageSetup paperSize="9" orientation="portrait" r:id="rId1"/>
  <headerFooter>
    <oddHeader>&amp;RSeite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4" name="Check Box 21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104775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" name="Check Box 22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114300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7" name="Check Box 24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Check Box 25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104775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9" name="Check Box 26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104775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0" name="Check Box 27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104775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130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6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/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19"/>
      <c r="B24" s="77"/>
      <c r="C24" s="77"/>
      <c r="D24" s="446"/>
      <c r="E24" s="446"/>
      <c r="F24" s="444"/>
      <c r="G24" s="445"/>
      <c r="H24" s="163"/>
    </row>
    <row r="25" spans="1:8" ht="24.75" customHeight="1" x14ac:dyDescent="0.2">
      <c r="A25" s="164"/>
      <c r="B25" s="165"/>
      <c r="C25" s="165"/>
      <c r="D25" s="447"/>
      <c r="E25" s="448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B12:D12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5:E25"/>
    <mergeCell ref="F25:G25"/>
    <mergeCell ref="D26:E26"/>
    <mergeCell ref="F26:G26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8:E18"/>
    <mergeCell ref="F18:G18"/>
    <mergeCell ref="A1:E1"/>
    <mergeCell ref="A4:E4"/>
    <mergeCell ref="A14:B14"/>
    <mergeCell ref="D15:E15"/>
    <mergeCell ref="F15:G15"/>
    <mergeCell ref="D16:E16"/>
    <mergeCell ref="F16:G16"/>
    <mergeCell ref="D17:E17"/>
    <mergeCell ref="F17:G17"/>
    <mergeCell ref="A6:B6"/>
    <mergeCell ref="C6:H6"/>
    <mergeCell ref="A8:B8"/>
    <mergeCell ref="C8:H8"/>
    <mergeCell ref="B10:H1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9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108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6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/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B12:D12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2:E22"/>
    <mergeCell ref="F22:G22"/>
    <mergeCell ref="D23:E23"/>
    <mergeCell ref="F23:G23"/>
    <mergeCell ref="D19:E19"/>
    <mergeCell ref="F19:G19"/>
    <mergeCell ref="D20:E20"/>
    <mergeCell ref="F20:G20"/>
    <mergeCell ref="D21:E21"/>
    <mergeCell ref="F21:G21"/>
    <mergeCell ref="D18:E18"/>
    <mergeCell ref="F18:G18"/>
    <mergeCell ref="A1:E1"/>
    <mergeCell ref="A4:E4"/>
    <mergeCell ref="A14:B14"/>
    <mergeCell ref="D15:E15"/>
    <mergeCell ref="F15:G15"/>
    <mergeCell ref="D16:E16"/>
    <mergeCell ref="F16:G16"/>
    <mergeCell ref="D17:E17"/>
    <mergeCell ref="F17:G17"/>
    <mergeCell ref="A6:B6"/>
    <mergeCell ref="C6:H6"/>
    <mergeCell ref="A8:B8"/>
    <mergeCell ref="C8:H8"/>
    <mergeCell ref="B10:H1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177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8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>
        <v>0</v>
      </c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16:E16"/>
    <mergeCell ref="F16:G16"/>
    <mergeCell ref="D17:E17"/>
    <mergeCell ref="A1:E1"/>
    <mergeCell ref="A4:E4"/>
    <mergeCell ref="A14:B14"/>
    <mergeCell ref="D15:E15"/>
    <mergeCell ref="A6:B6"/>
    <mergeCell ref="C6:H6"/>
    <mergeCell ref="A8:B8"/>
    <mergeCell ref="C8:H8"/>
    <mergeCell ref="B10:H10"/>
    <mergeCell ref="B12:D12"/>
    <mergeCell ref="F15:G15"/>
    <mergeCell ref="F17:G17"/>
    <mergeCell ref="D19:E19"/>
    <mergeCell ref="F19:G19"/>
    <mergeCell ref="D20:E20"/>
    <mergeCell ref="F20:G20"/>
    <mergeCell ref="D18:E18"/>
    <mergeCell ref="F18:G18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131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8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>
        <v>0</v>
      </c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16:E16"/>
    <mergeCell ref="F16:G16"/>
    <mergeCell ref="D17:E17"/>
    <mergeCell ref="A1:E1"/>
    <mergeCell ref="A4:E4"/>
    <mergeCell ref="A14:B14"/>
    <mergeCell ref="D15:E15"/>
    <mergeCell ref="A6:B6"/>
    <mergeCell ref="C6:H6"/>
    <mergeCell ref="A8:B8"/>
    <mergeCell ref="C8:H8"/>
    <mergeCell ref="B10:H10"/>
    <mergeCell ref="B12:D12"/>
    <mergeCell ref="F15:G15"/>
    <mergeCell ref="F17:G17"/>
    <mergeCell ref="D19:E19"/>
    <mergeCell ref="F19:G19"/>
    <mergeCell ref="D20:E20"/>
    <mergeCell ref="F20:G20"/>
    <mergeCell ref="D18:E18"/>
    <mergeCell ref="F18:G18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132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8" t="s">
        <v>115</v>
      </c>
      <c r="B15" s="77" t="s">
        <v>116</v>
      </c>
      <c r="C15" s="77" t="s">
        <v>117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>
        <v>0</v>
      </c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16:E16"/>
    <mergeCell ref="F16:G16"/>
    <mergeCell ref="D17:E17"/>
    <mergeCell ref="A1:E1"/>
    <mergeCell ref="A4:E4"/>
    <mergeCell ref="A14:B14"/>
    <mergeCell ref="D15:E15"/>
    <mergeCell ref="A6:B6"/>
    <mergeCell ref="C6:H6"/>
    <mergeCell ref="A8:B8"/>
    <mergeCell ref="C8:H8"/>
    <mergeCell ref="B10:H10"/>
    <mergeCell ref="B12:D12"/>
    <mergeCell ref="F15:G15"/>
    <mergeCell ref="F17:G17"/>
    <mergeCell ref="D19:E19"/>
    <mergeCell ref="F19:G19"/>
    <mergeCell ref="D20:E20"/>
    <mergeCell ref="F20:G20"/>
    <mergeCell ref="D18:E18"/>
    <mergeCell ref="F18:G18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13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133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8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>
        <v>0</v>
      </c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16:E16"/>
    <mergeCell ref="F16:G16"/>
    <mergeCell ref="D17:E17"/>
    <mergeCell ref="A1:E1"/>
    <mergeCell ref="A4:E4"/>
    <mergeCell ref="A14:B14"/>
    <mergeCell ref="D15:E15"/>
    <mergeCell ref="A6:B6"/>
    <mergeCell ref="C6:H6"/>
    <mergeCell ref="A8:B8"/>
    <mergeCell ref="C8:H8"/>
    <mergeCell ref="B10:H10"/>
    <mergeCell ref="B12:D12"/>
    <mergeCell ref="F15:G15"/>
    <mergeCell ref="F17:G17"/>
    <mergeCell ref="D19:E19"/>
    <mergeCell ref="F19:G19"/>
    <mergeCell ref="D20:E20"/>
    <mergeCell ref="F20:G20"/>
    <mergeCell ref="D18:E18"/>
    <mergeCell ref="F18:G18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14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4"/>
  <dimension ref="A1:H58"/>
  <sheetViews>
    <sheetView view="pageLayout" zoomScaleNormal="100" workbookViewId="0">
      <selection activeCell="E11" sqref="E11"/>
    </sheetView>
  </sheetViews>
  <sheetFormatPr baseColWidth="10" defaultRowHeight="12.75" x14ac:dyDescent="0.2"/>
  <sheetData>
    <row r="1" spans="1:8" x14ac:dyDescent="0.2">
      <c r="A1" s="362" t="s">
        <v>186</v>
      </c>
      <c r="B1" s="362"/>
      <c r="C1" s="363"/>
      <c r="D1" s="363"/>
      <c r="E1" s="363"/>
      <c r="F1" s="363"/>
      <c r="G1" s="363"/>
      <c r="H1" s="363"/>
    </row>
    <row r="2" spans="1:8" x14ac:dyDescent="0.2">
      <c r="A2" s="166" t="s">
        <v>3</v>
      </c>
      <c r="B2" s="167">
        <f>'Berechnungsblatt 2 (Seite 3)'!B4</f>
        <v>40</v>
      </c>
      <c r="C2" s="136"/>
      <c r="D2" s="136" t="s">
        <v>4</v>
      </c>
      <c r="E2" s="167">
        <f>'Berechnungsblatt 2 (Seite 3)'!E4</f>
        <v>305</v>
      </c>
      <c r="F2" s="136"/>
      <c r="G2" s="136" t="s">
        <v>5</v>
      </c>
      <c r="H2" s="168">
        <f>'Berechnungsblatt 2 (Seite 3)'!H4</f>
        <v>60</v>
      </c>
    </row>
    <row r="3" spans="1:8" x14ac:dyDescent="0.2">
      <c r="A3" s="457" t="str">
        <f>'Berechnungsblatt 1 (Seite 2)'!A5</f>
        <v>(pro Tag, pro Teilnehmer)</v>
      </c>
      <c r="B3" s="458"/>
      <c r="C3" s="138"/>
      <c r="D3" s="459" t="str">
        <f>'Berechnungsblatt 1 (Seite 2)'!D5</f>
        <v>(pro Tag, pro Referent)</v>
      </c>
      <c r="E3" s="459"/>
      <c r="F3" s="138"/>
      <c r="G3" s="458" t="str">
        <f>'Berechnungsblatt 1 (Seite 2)'!G5</f>
        <v>(max. 60,00 € nach KJP auf Basis BRKG)</v>
      </c>
      <c r="H3" s="460"/>
    </row>
    <row r="4" spans="1:8" x14ac:dyDescent="0.2">
      <c r="A4" s="169" t="s">
        <v>6</v>
      </c>
      <c r="B4" s="170"/>
      <c r="C4" s="463" t="str">
        <f>IF('Deckblatt (Seite 1)'!E3="","",'Deckblatt (Seite 1)'!E3)</f>
        <v/>
      </c>
      <c r="D4" s="464"/>
      <c r="E4" s="464"/>
      <c r="F4" s="464"/>
      <c r="G4" s="465"/>
      <c r="H4" s="171"/>
    </row>
    <row r="5" spans="1:8" x14ac:dyDescent="0.2">
      <c r="A5" s="172" t="s">
        <v>73</v>
      </c>
      <c r="B5" s="138"/>
      <c r="C5" s="138"/>
      <c r="D5" s="138"/>
      <c r="E5" s="138"/>
      <c r="F5" s="138"/>
      <c r="G5" s="138"/>
      <c r="H5" s="171"/>
    </row>
    <row r="6" spans="1:8" x14ac:dyDescent="0.2">
      <c r="A6" s="172"/>
      <c r="B6" s="138"/>
      <c r="C6" s="138"/>
      <c r="D6" s="138"/>
      <c r="E6" s="138"/>
      <c r="F6" s="138"/>
      <c r="G6" s="138"/>
      <c r="H6" s="171"/>
    </row>
    <row r="7" spans="1:8" x14ac:dyDescent="0.2">
      <c r="A7" s="461" t="s">
        <v>51</v>
      </c>
      <c r="B7" s="462"/>
      <c r="C7" s="462"/>
      <c r="D7" s="138"/>
      <c r="E7" s="138"/>
      <c r="F7" s="138"/>
      <c r="G7" s="138"/>
      <c r="H7" s="171"/>
    </row>
    <row r="8" spans="1:8" x14ac:dyDescent="0.2">
      <c r="A8" s="173"/>
      <c r="B8" s="137"/>
      <c r="C8" s="137"/>
      <c r="D8" s="137"/>
      <c r="E8" s="137"/>
      <c r="F8" s="137"/>
      <c r="G8" s="137"/>
      <c r="H8" s="174"/>
    </row>
    <row r="9" spans="1:8" x14ac:dyDescent="0.2">
      <c r="A9" s="172" t="s">
        <v>7</v>
      </c>
      <c r="B9" s="138"/>
      <c r="C9" s="466" t="str">
        <f>IF('Deckblatt (Seite 1)'!E10="","",'Deckblatt (Seite 1)'!E10)</f>
        <v/>
      </c>
      <c r="D9" s="467"/>
      <c r="E9" s="467"/>
      <c r="F9" s="467"/>
      <c r="G9" s="468"/>
      <c r="H9" s="171"/>
    </row>
    <row r="10" spans="1:8" x14ac:dyDescent="0.2">
      <c r="A10" s="172"/>
      <c r="B10" s="138"/>
      <c r="C10" s="138"/>
      <c r="D10" s="138"/>
      <c r="E10" s="138"/>
      <c r="F10" s="138"/>
      <c r="G10" s="138"/>
      <c r="H10" s="171"/>
    </row>
    <row r="11" spans="1:8" x14ac:dyDescent="0.2">
      <c r="A11" s="172" t="str">
        <f>'Berechnungsblatt 1 (Seite 2)'!A13</f>
        <v>PLZ / Ort:</v>
      </c>
      <c r="B11" s="466" t="str">
        <f>IF('Deckblatt (Seite 1)'!B14="","",'Deckblatt (Seite 1)'!B14)</f>
        <v/>
      </c>
      <c r="C11" s="467"/>
      <c r="D11" s="468"/>
      <c r="E11" s="175" t="s">
        <v>8</v>
      </c>
      <c r="F11" s="176" t="str">
        <f>IF('Deckblatt (Seite 1)'!F14="","",'Deckblatt (Seite 1)'!F14)</f>
        <v/>
      </c>
      <c r="G11" s="175" t="s">
        <v>9</v>
      </c>
      <c r="H11" s="177" t="str">
        <f>IF('Deckblatt (Seite 1)'!H14="","",'Deckblatt (Seite 1)'!H14)</f>
        <v/>
      </c>
    </row>
    <row r="12" spans="1:8" x14ac:dyDescent="0.2">
      <c r="A12" s="178"/>
      <c r="B12" s="179"/>
      <c r="C12" s="179"/>
      <c r="D12" s="179"/>
      <c r="E12" s="179"/>
      <c r="F12" s="179"/>
      <c r="G12" s="179"/>
      <c r="H12" s="180"/>
    </row>
    <row r="13" spans="1:8" x14ac:dyDescent="0.2">
      <c r="A13" s="181"/>
      <c r="B13" s="182"/>
      <c r="C13" s="182"/>
      <c r="D13" s="182"/>
      <c r="E13" s="182"/>
      <c r="F13" s="182"/>
      <c r="G13" s="182"/>
      <c r="H13" s="183"/>
    </row>
    <row r="14" spans="1:8" x14ac:dyDescent="0.2">
      <c r="A14" s="461" t="s">
        <v>63</v>
      </c>
      <c r="B14" s="462"/>
      <c r="C14" s="184"/>
      <c r="D14" s="184"/>
      <c r="E14" s="184"/>
      <c r="F14" s="138"/>
      <c r="G14" s="138"/>
      <c r="H14" s="171"/>
    </row>
    <row r="15" spans="1:8" x14ac:dyDescent="0.2">
      <c r="A15" s="453" t="s">
        <v>52</v>
      </c>
      <c r="B15" s="455" t="s">
        <v>55</v>
      </c>
      <c r="C15" s="455" t="s">
        <v>53</v>
      </c>
      <c r="D15" s="455" t="s">
        <v>60</v>
      </c>
      <c r="E15" s="455" t="s">
        <v>62</v>
      </c>
      <c r="F15" s="455" t="s">
        <v>61</v>
      </c>
      <c r="G15" s="469" t="s">
        <v>54</v>
      </c>
      <c r="H15" s="470"/>
    </row>
    <row r="16" spans="1:8" ht="13.5" thickBot="1" x14ac:dyDescent="0.25">
      <c r="A16" s="454"/>
      <c r="B16" s="456"/>
      <c r="C16" s="456"/>
      <c r="D16" s="456"/>
      <c r="E16" s="456"/>
      <c r="F16" s="456"/>
      <c r="G16" s="471"/>
      <c r="H16" s="472"/>
    </row>
    <row r="17" spans="1:8" x14ac:dyDescent="0.2">
      <c r="A17" s="185">
        <v>1</v>
      </c>
      <c r="B17" s="186"/>
      <c r="C17" s="186"/>
      <c r="D17" s="187"/>
      <c r="E17" s="187"/>
      <c r="F17" s="188">
        <f t="shared" ref="F17:F57" si="0">D17-E17</f>
        <v>0</v>
      </c>
      <c r="G17" s="451"/>
      <c r="H17" s="452"/>
    </row>
    <row r="18" spans="1:8" x14ac:dyDescent="0.2">
      <c r="A18" s="189">
        <v>2</v>
      </c>
      <c r="B18" s="190"/>
      <c r="C18" s="190"/>
      <c r="D18" s="191"/>
      <c r="E18" s="191"/>
      <c r="F18" s="192">
        <f t="shared" si="0"/>
        <v>0</v>
      </c>
      <c r="G18" s="449"/>
      <c r="H18" s="450"/>
    </row>
    <row r="19" spans="1:8" x14ac:dyDescent="0.2">
      <c r="A19" s="189">
        <v>3</v>
      </c>
      <c r="B19" s="190"/>
      <c r="C19" s="190"/>
      <c r="D19" s="191"/>
      <c r="E19" s="191"/>
      <c r="F19" s="192">
        <f t="shared" si="0"/>
        <v>0</v>
      </c>
      <c r="G19" s="449"/>
      <c r="H19" s="450"/>
    </row>
    <row r="20" spans="1:8" x14ac:dyDescent="0.2">
      <c r="A20" s="189">
        <v>4</v>
      </c>
      <c r="B20" s="190"/>
      <c r="C20" s="190"/>
      <c r="D20" s="191"/>
      <c r="E20" s="191"/>
      <c r="F20" s="192">
        <f t="shared" si="0"/>
        <v>0</v>
      </c>
      <c r="G20" s="449"/>
      <c r="H20" s="450"/>
    </row>
    <row r="21" spans="1:8" x14ac:dyDescent="0.2">
      <c r="A21" s="189">
        <v>5</v>
      </c>
      <c r="B21" s="190"/>
      <c r="C21" s="190"/>
      <c r="D21" s="191"/>
      <c r="E21" s="191"/>
      <c r="F21" s="192">
        <f t="shared" si="0"/>
        <v>0</v>
      </c>
      <c r="G21" s="449"/>
      <c r="H21" s="450"/>
    </row>
    <row r="22" spans="1:8" x14ac:dyDescent="0.2">
      <c r="A22" s="189">
        <v>6</v>
      </c>
      <c r="B22" s="190"/>
      <c r="C22" s="190"/>
      <c r="D22" s="191"/>
      <c r="E22" s="191"/>
      <c r="F22" s="192">
        <f t="shared" si="0"/>
        <v>0</v>
      </c>
      <c r="G22" s="449"/>
      <c r="H22" s="450"/>
    </row>
    <row r="23" spans="1:8" x14ac:dyDescent="0.2">
      <c r="A23" s="189">
        <v>7</v>
      </c>
      <c r="B23" s="190"/>
      <c r="C23" s="190"/>
      <c r="D23" s="191"/>
      <c r="E23" s="191"/>
      <c r="F23" s="192">
        <f t="shared" si="0"/>
        <v>0</v>
      </c>
      <c r="G23" s="449"/>
      <c r="H23" s="450"/>
    </row>
    <row r="24" spans="1:8" x14ac:dyDescent="0.2">
      <c r="A24" s="189">
        <v>8</v>
      </c>
      <c r="B24" s="190"/>
      <c r="C24" s="190"/>
      <c r="D24" s="191"/>
      <c r="E24" s="191"/>
      <c r="F24" s="192">
        <f t="shared" si="0"/>
        <v>0</v>
      </c>
      <c r="G24" s="449"/>
      <c r="H24" s="450"/>
    </row>
    <row r="25" spans="1:8" x14ac:dyDescent="0.2">
      <c r="A25" s="189">
        <v>9</v>
      </c>
      <c r="B25" s="190"/>
      <c r="C25" s="190"/>
      <c r="D25" s="191"/>
      <c r="E25" s="191"/>
      <c r="F25" s="192">
        <f t="shared" si="0"/>
        <v>0</v>
      </c>
      <c r="G25" s="449"/>
      <c r="H25" s="450"/>
    </row>
    <row r="26" spans="1:8" x14ac:dyDescent="0.2">
      <c r="A26" s="189">
        <v>10</v>
      </c>
      <c r="B26" s="190"/>
      <c r="C26" s="190"/>
      <c r="D26" s="191"/>
      <c r="E26" s="191"/>
      <c r="F26" s="192">
        <f t="shared" si="0"/>
        <v>0</v>
      </c>
      <c r="G26" s="449"/>
      <c r="H26" s="450"/>
    </row>
    <row r="27" spans="1:8" x14ac:dyDescent="0.2">
      <c r="A27" s="189">
        <v>11</v>
      </c>
      <c r="B27" s="190"/>
      <c r="C27" s="190"/>
      <c r="D27" s="191"/>
      <c r="E27" s="191"/>
      <c r="F27" s="192">
        <f t="shared" si="0"/>
        <v>0</v>
      </c>
      <c r="G27" s="449"/>
      <c r="H27" s="450"/>
    </row>
    <row r="28" spans="1:8" x14ac:dyDescent="0.2">
      <c r="A28" s="189">
        <v>12</v>
      </c>
      <c r="B28" s="190"/>
      <c r="C28" s="190"/>
      <c r="D28" s="191"/>
      <c r="E28" s="191"/>
      <c r="F28" s="192">
        <f t="shared" si="0"/>
        <v>0</v>
      </c>
      <c r="G28" s="449"/>
      <c r="H28" s="450"/>
    </row>
    <row r="29" spans="1:8" x14ac:dyDescent="0.2">
      <c r="A29" s="189">
        <v>13</v>
      </c>
      <c r="B29" s="190"/>
      <c r="C29" s="190"/>
      <c r="D29" s="191"/>
      <c r="E29" s="191"/>
      <c r="F29" s="192">
        <f t="shared" si="0"/>
        <v>0</v>
      </c>
      <c r="G29" s="449"/>
      <c r="H29" s="450"/>
    </row>
    <row r="30" spans="1:8" x14ac:dyDescent="0.2">
      <c r="A30" s="189">
        <v>14</v>
      </c>
      <c r="B30" s="190"/>
      <c r="C30" s="190"/>
      <c r="D30" s="191"/>
      <c r="E30" s="191"/>
      <c r="F30" s="192">
        <f t="shared" si="0"/>
        <v>0</v>
      </c>
      <c r="G30" s="449"/>
      <c r="H30" s="450"/>
    </row>
    <row r="31" spans="1:8" x14ac:dyDescent="0.2">
      <c r="A31" s="189">
        <v>15</v>
      </c>
      <c r="B31" s="190"/>
      <c r="C31" s="190"/>
      <c r="D31" s="191"/>
      <c r="E31" s="191"/>
      <c r="F31" s="192">
        <f t="shared" si="0"/>
        <v>0</v>
      </c>
      <c r="G31" s="449"/>
      <c r="H31" s="450"/>
    </row>
    <row r="32" spans="1:8" x14ac:dyDescent="0.2">
      <c r="A32" s="189">
        <v>16</v>
      </c>
      <c r="B32" s="190"/>
      <c r="C32" s="190"/>
      <c r="D32" s="191"/>
      <c r="E32" s="191"/>
      <c r="F32" s="192">
        <f t="shared" si="0"/>
        <v>0</v>
      </c>
      <c r="G32" s="449"/>
      <c r="H32" s="450"/>
    </row>
    <row r="33" spans="1:8" x14ac:dyDescent="0.2">
      <c r="A33" s="189">
        <v>17</v>
      </c>
      <c r="B33" s="190"/>
      <c r="C33" s="190"/>
      <c r="D33" s="191"/>
      <c r="E33" s="191"/>
      <c r="F33" s="192">
        <f t="shared" si="0"/>
        <v>0</v>
      </c>
      <c r="G33" s="449"/>
      <c r="H33" s="450"/>
    </row>
    <row r="34" spans="1:8" x14ac:dyDescent="0.2">
      <c r="A34" s="189">
        <v>18</v>
      </c>
      <c r="B34" s="190"/>
      <c r="C34" s="190"/>
      <c r="D34" s="191"/>
      <c r="E34" s="191"/>
      <c r="F34" s="192">
        <f t="shared" si="0"/>
        <v>0</v>
      </c>
      <c r="G34" s="449"/>
      <c r="H34" s="450"/>
    </row>
    <row r="35" spans="1:8" x14ac:dyDescent="0.2">
      <c r="A35" s="189">
        <v>19</v>
      </c>
      <c r="B35" s="190"/>
      <c r="C35" s="190"/>
      <c r="D35" s="191"/>
      <c r="E35" s="191"/>
      <c r="F35" s="192">
        <f t="shared" si="0"/>
        <v>0</v>
      </c>
      <c r="G35" s="449"/>
      <c r="H35" s="450"/>
    </row>
    <row r="36" spans="1:8" x14ac:dyDescent="0.2">
      <c r="A36" s="189">
        <v>20</v>
      </c>
      <c r="B36" s="190"/>
      <c r="C36" s="190"/>
      <c r="D36" s="191"/>
      <c r="E36" s="191"/>
      <c r="F36" s="192">
        <f t="shared" si="0"/>
        <v>0</v>
      </c>
      <c r="G36" s="449"/>
      <c r="H36" s="450"/>
    </row>
    <row r="37" spans="1:8" x14ac:dyDescent="0.2">
      <c r="A37" s="189">
        <v>21</v>
      </c>
      <c r="B37" s="190"/>
      <c r="C37" s="190"/>
      <c r="D37" s="191"/>
      <c r="E37" s="191"/>
      <c r="F37" s="192">
        <f t="shared" si="0"/>
        <v>0</v>
      </c>
      <c r="G37" s="449"/>
      <c r="H37" s="450"/>
    </row>
    <row r="38" spans="1:8" x14ac:dyDescent="0.2">
      <c r="A38" s="189">
        <v>22</v>
      </c>
      <c r="B38" s="190"/>
      <c r="C38" s="190"/>
      <c r="D38" s="191"/>
      <c r="E38" s="191"/>
      <c r="F38" s="192">
        <f t="shared" si="0"/>
        <v>0</v>
      </c>
      <c r="G38" s="449"/>
      <c r="H38" s="450"/>
    </row>
    <row r="39" spans="1:8" x14ac:dyDescent="0.2">
      <c r="A39" s="189">
        <v>23</v>
      </c>
      <c r="B39" s="190"/>
      <c r="C39" s="190"/>
      <c r="D39" s="191"/>
      <c r="E39" s="191"/>
      <c r="F39" s="192">
        <f t="shared" si="0"/>
        <v>0</v>
      </c>
      <c r="G39" s="449"/>
      <c r="H39" s="450"/>
    </row>
    <row r="40" spans="1:8" x14ac:dyDescent="0.2">
      <c r="A40" s="189">
        <v>24</v>
      </c>
      <c r="B40" s="190"/>
      <c r="C40" s="190"/>
      <c r="D40" s="191"/>
      <c r="E40" s="191"/>
      <c r="F40" s="192">
        <f t="shared" si="0"/>
        <v>0</v>
      </c>
      <c r="G40" s="449"/>
      <c r="H40" s="450"/>
    </row>
    <row r="41" spans="1:8" x14ac:dyDescent="0.2">
      <c r="A41" s="189">
        <v>25</v>
      </c>
      <c r="B41" s="190"/>
      <c r="C41" s="190"/>
      <c r="D41" s="191"/>
      <c r="E41" s="191"/>
      <c r="F41" s="192">
        <f t="shared" si="0"/>
        <v>0</v>
      </c>
      <c r="G41" s="449"/>
      <c r="H41" s="450"/>
    </row>
    <row r="42" spans="1:8" x14ac:dyDescent="0.2">
      <c r="A42" s="189">
        <v>26</v>
      </c>
      <c r="B42" s="190"/>
      <c r="C42" s="190"/>
      <c r="D42" s="191"/>
      <c r="E42" s="191"/>
      <c r="F42" s="192">
        <f t="shared" si="0"/>
        <v>0</v>
      </c>
      <c r="G42" s="449"/>
      <c r="H42" s="450"/>
    </row>
    <row r="43" spans="1:8" x14ac:dyDescent="0.2">
      <c r="A43" s="189">
        <v>27</v>
      </c>
      <c r="B43" s="190"/>
      <c r="C43" s="190"/>
      <c r="D43" s="191"/>
      <c r="E43" s="191"/>
      <c r="F43" s="192">
        <f t="shared" si="0"/>
        <v>0</v>
      </c>
      <c r="G43" s="449"/>
      <c r="H43" s="450"/>
    </row>
    <row r="44" spans="1:8" x14ac:dyDescent="0.2">
      <c r="A44" s="189">
        <v>28</v>
      </c>
      <c r="B44" s="190"/>
      <c r="C44" s="190"/>
      <c r="D44" s="191"/>
      <c r="E44" s="191"/>
      <c r="F44" s="192">
        <f t="shared" si="0"/>
        <v>0</v>
      </c>
      <c r="G44" s="449"/>
      <c r="H44" s="450"/>
    </row>
    <row r="45" spans="1:8" x14ac:dyDescent="0.2">
      <c r="A45" s="189">
        <v>29</v>
      </c>
      <c r="B45" s="190"/>
      <c r="C45" s="190"/>
      <c r="D45" s="191"/>
      <c r="E45" s="191"/>
      <c r="F45" s="192">
        <f t="shared" si="0"/>
        <v>0</v>
      </c>
      <c r="G45" s="449"/>
      <c r="H45" s="450"/>
    </row>
    <row r="46" spans="1:8" x14ac:dyDescent="0.2">
      <c r="A46" s="189">
        <v>30</v>
      </c>
      <c r="B46" s="190"/>
      <c r="C46" s="190"/>
      <c r="D46" s="191"/>
      <c r="E46" s="191"/>
      <c r="F46" s="192">
        <f t="shared" si="0"/>
        <v>0</v>
      </c>
      <c r="G46" s="449"/>
      <c r="H46" s="450"/>
    </row>
    <row r="47" spans="1:8" x14ac:dyDescent="0.2">
      <c r="A47" s="189">
        <v>31</v>
      </c>
      <c r="B47" s="190"/>
      <c r="C47" s="190"/>
      <c r="D47" s="191"/>
      <c r="E47" s="191"/>
      <c r="F47" s="192">
        <f t="shared" si="0"/>
        <v>0</v>
      </c>
      <c r="G47" s="449"/>
      <c r="H47" s="450"/>
    </row>
    <row r="48" spans="1:8" x14ac:dyDescent="0.2">
      <c r="A48" s="189">
        <v>32</v>
      </c>
      <c r="B48" s="190"/>
      <c r="C48" s="190"/>
      <c r="D48" s="191"/>
      <c r="E48" s="191"/>
      <c r="F48" s="192">
        <f t="shared" si="0"/>
        <v>0</v>
      </c>
      <c r="G48" s="449"/>
      <c r="H48" s="450"/>
    </row>
    <row r="49" spans="1:8" x14ac:dyDescent="0.2">
      <c r="A49" s="189">
        <v>33</v>
      </c>
      <c r="B49" s="190"/>
      <c r="C49" s="190"/>
      <c r="D49" s="191"/>
      <c r="E49" s="191"/>
      <c r="F49" s="192">
        <f t="shared" si="0"/>
        <v>0</v>
      </c>
      <c r="G49" s="449"/>
      <c r="H49" s="450"/>
    </row>
    <row r="50" spans="1:8" x14ac:dyDescent="0.2">
      <c r="A50" s="189">
        <v>34</v>
      </c>
      <c r="B50" s="190"/>
      <c r="C50" s="190"/>
      <c r="D50" s="191"/>
      <c r="E50" s="191"/>
      <c r="F50" s="192">
        <f t="shared" si="0"/>
        <v>0</v>
      </c>
      <c r="G50" s="449"/>
      <c r="H50" s="450"/>
    </row>
    <row r="51" spans="1:8" x14ac:dyDescent="0.2">
      <c r="A51" s="189">
        <v>35</v>
      </c>
      <c r="B51" s="190"/>
      <c r="C51" s="190"/>
      <c r="D51" s="191"/>
      <c r="E51" s="191"/>
      <c r="F51" s="192">
        <f t="shared" si="0"/>
        <v>0</v>
      </c>
      <c r="G51" s="449"/>
      <c r="H51" s="450"/>
    </row>
    <row r="52" spans="1:8" x14ac:dyDescent="0.2">
      <c r="A52" s="189">
        <v>36</v>
      </c>
      <c r="B52" s="190"/>
      <c r="C52" s="190"/>
      <c r="D52" s="191"/>
      <c r="E52" s="191"/>
      <c r="F52" s="192">
        <f t="shared" si="0"/>
        <v>0</v>
      </c>
      <c r="G52" s="449"/>
      <c r="H52" s="450"/>
    </row>
    <row r="53" spans="1:8" x14ac:dyDescent="0.2">
      <c r="A53" s="189">
        <v>37</v>
      </c>
      <c r="B53" s="190"/>
      <c r="C53" s="190"/>
      <c r="D53" s="191"/>
      <c r="E53" s="191"/>
      <c r="F53" s="192">
        <f t="shared" si="0"/>
        <v>0</v>
      </c>
      <c r="G53" s="449"/>
      <c r="H53" s="450"/>
    </row>
    <row r="54" spans="1:8" x14ac:dyDescent="0.2">
      <c r="A54" s="189">
        <v>38</v>
      </c>
      <c r="B54" s="190"/>
      <c r="C54" s="190"/>
      <c r="D54" s="191"/>
      <c r="E54" s="191"/>
      <c r="F54" s="192">
        <f t="shared" si="0"/>
        <v>0</v>
      </c>
      <c r="G54" s="449"/>
      <c r="H54" s="450"/>
    </row>
    <row r="55" spans="1:8" x14ac:dyDescent="0.2">
      <c r="A55" s="189">
        <v>39</v>
      </c>
      <c r="B55" s="190"/>
      <c r="C55" s="190"/>
      <c r="D55" s="191"/>
      <c r="E55" s="191"/>
      <c r="F55" s="192">
        <f t="shared" si="0"/>
        <v>0</v>
      </c>
      <c r="G55" s="449"/>
      <c r="H55" s="450"/>
    </row>
    <row r="56" spans="1:8" x14ac:dyDescent="0.2">
      <c r="A56" s="189">
        <v>40</v>
      </c>
      <c r="B56" s="190"/>
      <c r="C56" s="190"/>
      <c r="D56" s="191"/>
      <c r="E56" s="191"/>
      <c r="F56" s="192">
        <f t="shared" si="0"/>
        <v>0</v>
      </c>
      <c r="G56" s="449"/>
      <c r="H56" s="450"/>
    </row>
    <row r="57" spans="1:8" x14ac:dyDescent="0.2">
      <c r="A57" s="189">
        <v>41</v>
      </c>
      <c r="B57" s="190"/>
      <c r="C57" s="190"/>
      <c r="D57" s="191"/>
      <c r="E57" s="191"/>
      <c r="F57" s="192">
        <f t="shared" si="0"/>
        <v>0</v>
      </c>
      <c r="G57" s="449"/>
      <c r="H57" s="450"/>
    </row>
    <row r="58" spans="1:8" x14ac:dyDescent="0.2">
      <c r="A58" s="193"/>
      <c r="B58" s="194"/>
      <c r="C58" s="195" t="s">
        <v>43</v>
      </c>
      <c r="D58" s="196">
        <f>SUM(D17:D57)</f>
        <v>0</v>
      </c>
      <c r="E58" s="196">
        <f>SUM(E17:E57)</f>
        <v>0</v>
      </c>
      <c r="F58" s="196">
        <f>SUM(F17:F57)</f>
        <v>0</v>
      </c>
      <c r="G58" s="197"/>
      <c r="H58" s="198"/>
    </row>
  </sheetData>
  <mergeCells count="57">
    <mergeCell ref="A1:H1"/>
    <mergeCell ref="A15:A16"/>
    <mergeCell ref="E15:E16"/>
    <mergeCell ref="D15:D16"/>
    <mergeCell ref="A3:B3"/>
    <mergeCell ref="D3:E3"/>
    <mergeCell ref="B15:B16"/>
    <mergeCell ref="C15:C16"/>
    <mergeCell ref="G3:H3"/>
    <mergeCell ref="A14:B14"/>
    <mergeCell ref="C4:G4"/>
    <mergeCell ref="C9:G9"/>
    <mergeCell ref="B11:D11"/>
    <mergeCell ref="A7:C7"/>
    <mergeCell ref="G15:H16"/>
    <mergeCell ref="F15:F16"/>
    <mergeCell ref="G37:H37"/>
    <mergeCell ref="G38:H38"/>
    <mergeCell ref="G27:H27"/>
    <mergeCell ref="G28:H28"/>
    <mergeCell ref="G21:H21"/>
    <mergeCell ref="G22:H22"/>
    <mergeCell ref="G23:H23"/>
    <mergeCell ref="G24:H24"/>
    <mergeCell ref="G25:H25"/>
    <mergeCell ref="G26:H26"/>
    <mergeCell ref="G32:H32"/>
    <mergeCell ref="G33:H33"/>
    <mergeCell ref="G34:H34"/>
    <mergeCell ref="G35:H35"/>
    <mergeCell ref="G36:H36"/>
    <mergeCell ref="G29:H29"/>
    <mergeCell ref="G30:H30"/>
    <mergeCell ref="G31:H31"/>
    <mergeCell ref="G17:H17"/>
    <mergeCell ref="G18:H18"/>
    <mergeCell ref="G19:H19"/>
    <mergeCell ref="G20:H20"/>
    <mergeCell ref="G57:H57"/>
    <mergeCell ref="G52:H52"/>
    <mergeCell ref="G53:H53"/>
    <mergeCell ref="G54:H54"/>
    <mergeCell ref="G55:H55"/>
    <mergeCell ref="G56:H56"/>
    <mergeCell ref="G49:H49"/>
    <mergeCell ref="G50:H50"/>
    <mergeCell ref="G51:H51"/>
    <mergeCell ref="G39:H39"/>
    <mergeCell ref="G40:H40"/>
    <mergeCell ref="G41:H41"/>
    <mergeCell ref="G42:H42"/>
    <mergeCell ref="G45:H45"/>
    <mergeCell ref="G46:H46"/>
    <mergeCell ref="G47:H47"/>
    <mergeCell ref="G43:H43"/>
    <mergeCell ref="G44:H44"/>
    <mergeCell ref="G48:H48"/>
  </mergeCells>
  <pageMargins left="0.7" right="0.46875" top="0.78740157499999996" bottom="0.78740157499999996" header="0.3" footer="0.3"/>
  <pageSetup paperSize="9" orientation="portrait" r:id="rId1"/>
  <headerFooter>
    <oddHeader xml:space="preserve">&amp;L&amp;"Arial,Fett"&amp;14&amp;UBelegprüfung dsj&amp;RSeite 15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57"/>
  <sheetViews>
    <sheetView zoomScaleNormal="100" workbookViewId="0">
      <selection activeCell="G24" sqref="G24"/>
    </sheetView>
  </sheetViews>
  <sheetFormatPr baseColWidth="10" defaultRowHeight="12.75" x14ac:dyDescent="0.2"/>
  <sheetData>
    <row r="1" spans="1:9" ht="19.5" x14ac:dyDescent="0.3">
      <c r="A1" s="473" t="s">
        <v>134</v>
      </c>
      <c r="B1" s="474"/>
      <c r="C1" s="474"/>
      <c r="D1" s="474"/>
      <c r="E1" s="474"/>
      <c r="F1" s="474"/>
      <c r="G1" s="202">
        <f>'Berechnungsblatt 1 (Seite 2)'!G1</f>
        <v>2021</v>
      </c>
      <c r="H1" s="203"/>
      <c r="I1" s="111"/>
    </row>
    <row r="2" spans="1:9" ht="15.75" x14ac:dyDescent="0.2">
      <c r="A2" s="491" t="s">
        <v>196</v>
      </c>
      <c r="B2" s="492"/>
      <c r="C2" s="492"/>
      <c r="D2" s="492"/>
      <c r="E2" s="492"/>
      <c r="F2" s="492"/>
      <c r="G2" s="204"/>
      <c r="H2" s="205"/>
    </row>
    <row r="3" spans="1:9" x14ac:dyDescent="0.2">
      <c r="A3" s="487" t="s">
        <v>186</v>
      </c>
      <c r="B3" s="487"/>
      <c r="C3" s="488"/>
      <c r="D3" s="488"/>
      <c r="E3" s="488"/>
      <c r="F3" s="488"/>
      <c r="G3" s="488"/>
      <c r="H3" s="488"/>
    </row>
    <row r="4" spans="1:9" x14ac:dyDescent="0.2">
      <c r="A4" s="479" t="s">
        <v>176</v>
      </c>
      <c r="B4" s="403"/>
      <c r="C4" s="480" t="str">
        <f>IF('Deckblatt (Seite 1)'!E3="","",'Deckblatt (Seite 1)'!E3)</f>
        <v/>
      </c>
      <c r="D4" s="481"/>
      <c r="E4" s="481"/>
      <c r="F4" s="481"/>
      <c r="G4" s="481"/>
      <c r="H4" s="482"/>
      <c r="I4" s="111"/>
    </row>
    <row r="5" spans="1:9" x14ac:dyDescent="0.2">
      <c r="A5" s="206"/>
      <c r="B5" s="72"/>
      <c r="C5" s="80"/>
      <c r="D5" s="80"/>
      <c r="E5" s="80"/>
      <c r="F5" s="80"/>
      <c r="G5" s="80"/>
      <c r="H5" s="207"/>
    </row>
    <row r="6" spans="1:9" x14ac:dyDescent="0.2">
      <c r="A6" s="479" t="s">
        <v>7</v>
      </c>
      <c r="B6" s="403"/>
      <c r="C6" s="483" t="str">
        <f>IF('Deckblatt (Seite 1)'!E10="","",'Deckblatt (Seite 1)'!E10)</f>
        <v/>
      </c>
      <c r="D6" s="484"/>
      <c r="E6" s="484"/>
      <c r="F6" s="484"/>
      <c r="G6" s="484"/>
      <c r="H6" s="485"/>
    </row>
    <row r="7" spans="1:9" s="110" customFormat="1" x14ac:dyDescent="0.2">
      <c r="A7" s="208"/>
      <c r="B7" s="201"/>
      <c r="C7" s="209"/>
      <c r="D7" s="209"/>
      <c r="E7" s="209"/>
      <c r="F7" s="209"/>
      <c r="G7" s="209"/>
      <c r="H7" s="210"/>
    </row>
    <row r="8" spans="1:9" s="110" customFormat="1" x14ac:dyDescent="0.2">
      <c r="A8" s="208" t="str">
        <f>'Berechnungsblatt 1 (Seite 2)'!A13</f>
        <v>PLZ / Ort:</v>
      </c>
      <c r="B8" s="497" t="str">
        <f>IF('Deckblatt (Seite 1)'!B14="","",'Deckblatt (Seite 1)'!B14)</f>
        <v/>
      </c>
      <c r="C8" s="498"/>
      <c r="D8" s="499"/>
      <c r="E8" s="22" t="s">
        <v>71</v>
      </c>
      <c r="F8" s="211">
        <f>'Deckblatt (Seite 1)'!F14</f>
        <v>0</v>
      </c>
      <c r="G8" s="22" t="s">
        <v>9</v>
      </c>
      <c r="H8" s="212">
        <f>'Deckblatt (Seite 1)'!H14</f>
        <v>0</v>
      </c>
    </row>
    <row r="9" spans="1:9" x14ac:dyDescent="0.2">
      <c r="A9" s="208"/>
      <c r="B9" s="201"/>
      <c r="C9" s="209"/>
      <c r="D9" s="209"/>
      <c r="E9" s="209"/>
      <c r="F9" s="209"/>
      <c r="G9" s="209"/>
      <c r="H9" s="210"/>
    </row>
    <row r="10" spans="1:9" ht="13.5" thickBot="1" x14ac:dyDescent="0.25">
      <c r="A10" s="477" t="s">
        <v>153</v>
      </c>
      <c r="B10" s="478"/>
      <c r="C10" s="478"/>
      <c r="D10" s="204"/>
      <c r="E10" s="204"/>
      <c r="F10" s="204"/>
      <c r="G10" s="204"/>
      <c r="H10" s="205"/>
    </row>
    <row r="11" spans="1:9" x14ac:dyDescent="0.2">
      <c r="A11" s="213"/>
      <c r="B11" s="214"/>
      <c r="C11" s="214"/>
      <c r="D11" s="214"/>
      <c r="E11" s="214"/>
      <c r="F11" s="214"/>
      <c r="G11" s="214"/>
      <c r="H11" s="215"/>
    </row>
    <row r="12" spans="1:9" x14ac:dyDescent="0.2">
      <c r="A12" s="216"/>
      <c r="B12" s="204" t="s">
        <v>154</v>
      </c>
      <c r="C12" s="204"/>
      <c r="D12" s="495" t="s">
        <v>155</v>
      </c>
      <c r="E12" s="496"/>
      <c r="F12" s="493"/>
      <c r="G12" s="494"/>
      <c r="H12" s="205"/>
    </row>
    <row r="13" spans="1:9" x14ac:dyDescent="0.2">
      <c r="A13" s="216"/>
      <c r="B13" s="204"/>
      <c r="C13" s="204"/>
      <c r="D13" s="204"/>
      <c r="E13" s="204"/>
      <c r="F13" s="204"/>
      <c r="G13" s="204"/>
      <c r="H13" s="205"/>
    </row>
    <row r="14" spans="1:9" x14ac:dyDescent="0.2">
      <c r="A14" s="216"/>
      <c r="B14" s="204" t="s">
        <v>156</v>
      </c>
      <c r="C14" s="204"/>
      <c r="D14" s="204"/>
      <c r="E14" s="204"/>
      <c r="F14" s="204"/>
      <c r="G14" s="204"/>
      <c r="H14" s="205"/>
    </row>
    <row r="15" spans="1:9" x14ac:dyDescent="0.2">
      <c r="A15" s="216"/>
      <c r="B15" s="204"/>
      <c r="C15" s="204"/>
      <c r="D15" s="204"/>
      <c r="E15" s="204"/>
      <c r="F15" s="204"/>
      <c r="G15" s="204"/>
      <c r="H15" s="205"/>
    </row>
    <row r="16" spans="1:9" x14ac:dyDescent="0.2">
      <c r="A16" s="216"/>
      <c r="B16" s="204" t="s">
        <v>157</v>
      </c>
      <c r="C16" s="204"/>
      <c r="D16" s="204"/>
      <c r="E16" s="204"/>
      <c r="F16" s="204"/>
      <c r="G16" s="204"/>
      <c r="H16" s="205"/>
    </row>
    <row r="17" spans="1:8" x14ac:dyDescent="0.2">
      <c r="A17" s="216"/>
      <c r="B17" s="204"/>
      <c r="C17" s="204"/>
      <c r="D17" s="204"/>
      <c r="E17" s="204"/>
      <c r="F17" s="204"/>
      <c r="G17" s="204"/>
      <c r="H17" s="205"/>
    </row>
    <row r="18" spans="1:8" x14ac:dyDescent="0.2">
      <c r="A18" s="216"/>
      <c r="B18" s="486" t="s">
        <v>139</v>
      </c>
      <c r="C18" s="486"/>
      <c r="D18" s="486"/>
      <c r="E18" s="204"/>
      <c r="F18" s="204"/>
      <c r="G18" s="204"/>
      <c r="H18" s="205"/>
    </row>
    <row r="19" spans="1:8" x14ac:dyDescent="0.2">
      <c r="A19" s="216"/>
      <c r="B19" s="204"/>
      <c r="C19" s="204"/>
      <c r="D19" s="204"/>
      <c r="E19" s="204"/>
      <c r="F19" s="204"/>
      <c r="G19" s="204"/>
      <c r="H19" s="205"/>
    </row>
    <row r="20" spans="1:8" x14ac:dyDescent="0.2">
      <c r="A20" s="216"/>
      <c r="B20" s="204" t="s">
        <v>158</v>
      </c>
      <c r="C20" s="204"/>
      <c r="D20" s="204"/>
      <c r="E20" s="204"/>
      <c r="F20" s="204"/>
      <c r="G20" s="204"/>
      <c r="H20" s="205"/>
    </row>
    <row r="21" spans="1:8" x14ac:dyDescent="0.2">
      <c r="A21" s="216"/>
      <c r="B21" s="204"/>
      <c r="C21" s="204"/>
      <c r="D21" s="204"/>
      <c r="E21" s="204"/>
      <c r="F21" s="204"/>
      <c r="G21" s="204"/>
      <c r="H21" s="205"/>
    </row>
    <row r="22" spans="1:8" x14ac:dyDescent="0.2">
      <c r="A22" s="216"/>
      <c r="B22" s="217" t="s">
        <v>159</v>
      </c>
      <c r="C22" s="218"/>
      <c r="D22" s="219"/>
      <c r="E22" s="217" t="s">
        <v>160</v>
      </c>
      <c r="F22" s="220"/>
      <c r="G22" s="217" t="s">
        <v>161</v>
      </c>
      <c r="H22" s="221"/>
    </row>
    <row r="23" spans="1:8" x14ac:dyDescent="0.2">
      <c r="A23" s="216"/>
      <c r="B23" s="204"/>
      <c r="C23" s="204"/>
      <c r="D23" s="204"/>
      <c r="E23" s="204"/>
      <c r="F23" s="204"/>
      <c r="G23" s="204"/>
      <c r="H23" s="205"/>
    </row>
    <row r="24" spans="1:8" x14ac:dyDescent="0.2">
      <c r="A24" s="216"/>
      <c r="B24" s="204" t="s">
        <v>162</v>
      </c>
      <c r="C24" s="204"/>
      <c r="D24" s="204"/>
      <c r="E24" s="204"/>
      <c r="F24" s="204"/>
      <c r="G24" s="204"/>
      <c r="H24" s="205"/>
    </row>
    <row r="25" spans="1:8" ht="13.5" thickBot="1" x14ac:dyDescent="0.25">
      <c r="A25" s="222"/>
      <c r="B25" s="223"/>
      <c r="C25" s="223"/>
      <c r="D25" s="223"/>
      <c r="E25" s="223"/>
      <c r="F25" s="223"/>
      <c r="G25" s="223"/>
      <c r="H25" s="224"/>
    </row>
    <row r="26" spans="1:8" x14ac:dyDescent="0.2">
      <c r="A26" s="216"/>
      <c r="B26" s="204"/>
      <c r="C26" s="204"/>
      <c r="D26" s="204"/>
      <c r="E26" s="204"/>
      <c r="F26" s="204"/>
      <c r="G26" s="204"/>
      <c r="H26" s="205"/>
    </row>
    <row r="27" spans="1:8" ht="13.5" thickBot="1" x14ac:dyDescent="0.25">
      <c r="A27" s="477" t="s">
        <v>163</v>
      </c>
      <c r="B27" s="478"/>
      <c r="C27" s="478"/>
      <c r="D27" s="478"/>
      <c r="E27" s="204"/>
      <c r="F27" s="204"/>
      <c r="G27" s="204"/>
      <c r="H27" s="205"/>
    </row>
    <row r="28" spans="1:8" x14ac:dyDescent="0.2">
      <c r="A28" s="213"/>
      <c r="B28" s="214"/>
      <c r="C28" s="214"/>
      <c r="D28" s="214"/>
      <c r="E28" s="214"/>
      <c r="F28" s="214"/>
      <c r="G28" s="214"/>
      <c r="H28" s="215"/>
    </row>
    <row r="29" spans="1:8" x14ac:dyDescent="0.2">
      <c r="A29" s="216"/>
      <c r="B29" s="204"/>
      <c r="C29" s="204"/>
      <c r="D29" s="204"/>
      <c r="E29" s="204"/>
      <c r="F29" s="204"/>
      <c r="G29" s="204"/>
      <c r="H29" s="205"/>
    </row>
    <row r="30" spans="1:8" x14ac:dyDescent="0.2">
      <c r="A30" s="216"/>
      <c r="B30" s="204"/>
      <c r="C30" s="204"/>
      <c r="D30" s="204"/>
      <c r="E30" s="204"/>
      <c r="F30" s="204"/>
      <c r="G30" s="204"/>
      <c r="H30" s="205"/>
    </row>
    <row r="31" spans="1:8" x14ac:dyDescent="0.2">
      <c r="A31" s="216"/>
      <c r="B31" s="204"/>
      <c r="C31" s="204"/>
      <c r="D31" s="204"/>
      <c r="E31" s="204"/>
      <c r="F31" s="204"/>
      <c r="G31" s="204"/>
      <c r="H31" s="205"/>
    </row>
    <row r="32" spans="1:8" x14ac:dyDescent="0.2">
      <c r="A32" s="216"/>
      <c r="B32" s="204"/>
      <c r="C32" s="204"/>
      <c r="D32" s="204"/>
      <c r="E32" s="204"/>
      <c r="F32" s="204"/>
      <c r="G32" s="204"/>
      <c r="H32" s="205"/>
    </row>
    <row r="33" spans="1:8" x14ac:dyDescent="0.2">
      <c r="A33" s="216"/>
      <c r="B33" s="204"/>
      <c r="C33" s="204"/>
      <c r="D33" s="204"/>
      <c r="E33" s="204"/>
      <c r="F33" s="204"/>
      <c r="G33" s="204"/>
      <c r="H33" s="205"/>
    </row>
    <row r="34" spans="1:8" ht="13.5" thickBot="1" x14ac:dyDescent="0.25">
      <c r="A34" s="222"/>
      <c r="B34" s="223"/>
      <c r="C34" s="223"/>
      <c r="D34" s="223"/>
      <c r="E34" s="223"/>
      <c r="F34" s="223"/>
      <c r="G34" s="223"/>
      <c r="H34" s="224"/>
    </row>
    <row r="35" spans="1:8" x14ac:dyDescent="0.2">
      <c r="A35" s="216"/>
      <c r="B35" s="204"/>
      <c r="C35" s="204"/>
      <c r="D35" s="204"/>
      <c r="E35" s="204"/>
      <c r="F35" s="204"/>
      <c r="G35" s="204"/>
      <c r="H35" s="205"/>
    </row>
    <row r="36" spans="1:8" ht="13.5" thickBot="1" x14ac:dyDescent="0.25">
      <c r="A36" s="475" t="s">
        <v>164</v>
      </c>
      <c r="B36" s="476"/>
      <c r="C36" s="476"/>
      <c r="D36" s="225"/>
      <c r="E36" s="225"/>
      <c r="F36" s="225"/>
      <c r="G36" s="225"/>
      <c r="H36" s="226"/>
    </row>
    <row r="37" spans="1:8" x14ac:dyDescent="0.2">
      <c r="A37" s="227"/>
      <c r="B37" s="228"/>
      <c r="C37" s="229"/>
      <c r="D37" s="230"/>
      <c r="E37" s="231"/>
      <c r="F37" s="232"/>
      <c r="G37" s="232"/>
      <c r="H37" s="233"/>
    </row>
    <row r="38" spans="1:8" x14ac:dyDescent="0.2">
      <c r="A38" s="489" t="s">
        <v>165</v>
      </c>
      <c r="B38" s="490"/>
      <c r="C38" s="490"/>
      <c r="D38" s="234"/>
      <c r="E38" s="235" t="s">
        <v>166</v>
      </c>
      <c r="F38" s="236"/>
      <c r="G38" s="236"/>
      <c r="H38" s="237"/>
    </row>
    <row r="39" spans="1:8" x14ac:dyDescent="0.2">
      <c r="A39" s="238"/>
      <c r="B39" s="239"/>
      <c r="C39" s="239"/>
      <c r="D39" s="240"/>
      <c r="E39" s="241"/>
      <c r="F39" s="242"/>
      <c r="G39" s="242"/>
      <c r="H39" s="243"/>
    </row>
    <row r="40" spans="1:8" x14ac:dyDescent="0.2">
      <c r="A40" s="507" t="s">
        <v>22</v>
      </c>
      <c r="B40" s="508">
        <f>IF('Berechnungsblatt 1 (Seite 2)'!D58&gt;0,'Berechnungsblatt 1 (Seite 2)'!D58,'Berechnungsblatt 1 (Seite 2)'!D59)</f>
        <v>0</v>
      </c>
      <c r="C40" s="508"/>
      <c r="D40" s="244"/>
      <c r="E40" s="245" t="s">
        <v>22</v>
      </c>
      <c r="F40" s="505"/>
      <c r="G40" s="505"/>
      <c r="H40" s="246"/>
    </row>
    <row r="41" spans="1:8" x14ac:dyDescent="0.2">
      <c r="A41" s="507"/>
      <c r="B41" s="508"/>
      <c r="C41" s="508"/>
      <c r="D41" s="247"/>
      <c r="E41" s="248"/>
      <c r="F41" s="242"/>
      <c r="G41" s="242"/>
      <c r="H41" s="243"/>
    </row>
    <row r="42" spans="1:8" x14ac:dyDescent="0.2">
      <c r="A42" s="507"/>
      <c r="B42" s="509"/>
      <c r="C42" s="509"/>
      <c r="D42" s="247"/>
      <c r="E42" s="248" t="s">
        <v>167</v>
      </c>
      <c r="F42" s="242"/>
      <c r="G42" s="242"/>
      <c r="H42" s="243"/>
    </row>
    <row r="43" spans="1:8" x14ac:dyDescent="0.2">
      <c r="A43" s="249"/>
      <c r="B43" s="250"/>
      <c r="C43" s="251"/>
      <c r="D43" s="247"/>
      <c r="E43" s="248"/>
      <c r="F43" s="242"/>
      <c r="G43" s="242"/>
      <c r="H43" s="243"/>
    </row>
    <row r="44" spans="1:8" x14ac:dyDescent="0.2">
      <c r="A44" s="249"/>
      <c r="B44" s="250"/>
      <c r="C44" s="251"/>
      <c r="D44" s="247"/>
      <c r="E44" s="252" t="s">
        <v>22</v>
      </c>
      <c r="F44" s="506"/>
      <c r="G44" s="506"/>
      <c r="H44" s="243"/>
    </row>
    <row r="45" spans="1:8" ht="15.75" x14ac:dyDescent="0.25">
      <c r="A45" s="253"/>
      <c r="B45" s="254"/>
      <c r="C45" s="239"/>
      <c r="D45" s="255"/>
      <c r="E45" s="248"/>
      <c r="F45" s="242"/>
      <c r="G45" s="242"/>
      <c r="H45" s="243"/>
    </row>
    <row r="46" spans="1:8" x14ac:dyDescent="0.2">
      <c r="A46" s="256"/>
      <c r="B46" s="257"/>
      <c r="C46" s="257"/>
      <c r="D46" s="258"/>
      <c r="E46" s="259"/>
      <c r="F46" s="260"/>
      <c r="G46" s="261"/>
      <c r="H46" s="262"/>
    </row>
    <row r="47" spans="1:8" ht="13.5" thickBot="1" x14ac:dyDescent="0.25">
      <c r="A47" s="263" t="s">
        <v>168</v>
      </c>
      <c r="B47" s="264"/>
      <c r="C47" s="265" t="s">
        <v>169</v>
      </c>
      <c r="D47" s="266"/>
      <c r="E47" s="503" t="s">
        <v>168</v>
      </c>
      <c r="F47" s="504"/>
      <c r="G47" s="267"/>
      <c r="H47" s="268"/>
    </row>
    <row r="48" spans="1:8" x14ac:dyDescent="0.2">
      <c r="A48" s="269"/>
      <c r="B48" s="228"/>
      <c r="C48" s="228"/>
      <c r="D48" s="270"/>
      <c r="E48" s="271"/>
      <c r="F48" s="272"/>
      <c r="G48" s="273"/>
      <c r="H48" s="274"/>
    </row>
    <row r="49" spans="1:8" x14ac:dyDescent="0.2">
      <c r="A49" s="500" t="s">
        <v>170</v>
      </c>
      <c r="B49" s="501"/>
      <c r="C49" s="501"/>
      <c r="D49" s="255"/>
      <c r="E49" s="248" t="s">
        <v>171</v>
      </c>
      <c r="F49" s="275"/>
      <c r="G49" s="242"/>
      <c r="H49" s="243"/>
    </row>
    <row r="50" spans="1:8" x14ac:dyDescent="0.2">
      <c r="A50" s="238"/>
      <c r="B50" s="239"/>
      <c r="C50" s="239"/>
      <c r="D50" s="255"/>
      <c r="E50" s="248"/>
      <c r="F50" s="275"/>
      <c r="G50" s="242"/>
      <c r="H50" s="243"/>
    </row>
    <row r="51" spans="1:8" x14ac:dyDescent="0.2">
      <c r="A51" s="276" t="s">
        <v>22</v>
      </c>
      <c r="B51" s="331"/>
      <c r="C51" s="331"/>
      <c r="D51" s="255"/>
      <c r="E51" s="252" t="s">
        <v>22</v>
      </c>
      <c r="F51" s="505"/>
      <c r="G51" s="505"/>
      <c r="H51" s="243"/>
    </row>
    <row r="52" spans="1:8" x14ac:dyDescent="0.2">
      <c r="A52" s="238"/>
      <c r="B52" s="277"/>
      <c r="C52" s="277"/>
      <c r="D52" s="255"/>
      <c r="E52" s="248"/>
      <c r="F52" s="275"/>
      <c r="G52" s="242"/>
      <c r="H52" s="243"/>
    </row>
    <row r="53" spans="1:8" x14ac:dyDescent="0.2">
      <c r="A53" s="500" t="s">
        <v>172</v>
      </c>
      <c r="B53" s="501"/>
      <c r="C53" s="501"/>
      <c r="D53" s="502"/>
      <c r="E53" s="248" t="s">
        <v>173</v>
      </c>
      <c r="F53" s="275"/>
      <c r="G53" s="242"/>
      <c r="H53" s="243"/>
    </row>
    <row r="54" spans="1:8" x14ac:dyDescent="0.2">
      <c r="A54" s="238"/>
      <c r="B54" s="239"/>
      <c r="C54" s="239"/>
      <c r="D54" s="255"/>
      <c r="E54" s="248"/>
      <c r="F54" s="242"/>
      <c r="G54" s="242"/>
      <c r="H54" s="243"/>
    </row>
    <row r="55" spans="1:8" x14ac:dyDescent="0.2">
      <c r="A55" s="278"/>
      <c r="B55" s="257"/>
      <c r="C55" s="257"/>
      <c r="D55" s="258"/>
      <c r="E55" s="279"/>
      <c r="F55" s="261"/>
      <c r="G55" s="261"/>
      <c r="H55" s="262"/>
    </row>
    <row r="56" spans="1:8" x14ac:dyDescent="0.2">
      <c r="A56" s="512" t="s">
        <v>168</v>
      </c>
      <c r="B56" s="513"/>
      <c r="C56" s="513"/>
      <c r="D56" s="514"/>
      <c r="E56" s="510" t="s">
        <v>168</v>
      </c>
      <c r="F56" s="511"/>
      <c r="G56" s="280"/>
      <c r="H56" s="281"/>
    </row>
    <row r="57" spans="1:8" x14ac:dyDescent="0.2">
      <c r="C57" s="115"/>
      <c r="D57" s="115"/>
      <c r="H57" s="115"/>
    </row>
  </sheetData>
  <mergeCells count="27">
    <mergeCell ref="E56:F56"/>
    <mergeCell ref="F51:G51"/>
    <mergeCell ref="A56:B56"/>
    <mergeCell ref="C56:D56"/>
    <mergeCell ref="B51:C51"/>
    <mergeCell ref="A49:C49"/>
    <mergeCell ref="A53:D53"/>
    <mergeCell ref="E47:F47"/>
    <mergeCell ref="F40:G40"/>
    <mergeCell ref="F44:G44"/>
    <mergeCell ref="A40:A42"/>
    <mergeCell ref="B40:C42"/>
    <mergeCell ref="A38:C38"/>
    <mergeCell ref="A2:F2"/>
    <mergeCell ref="A10:C10"/>
    <mergeCell ref="F12:G12"/>
    <mergeCell ref="D12:E12"/>
    <mergeCell ref="B8:D8"/>
    <mergeCell ref="A1:F1"/>
    <mergeCell ref="A36:C36"/>
    <mergeCell ref="A27:D27"/>
    <mergeCell ref="A4:B4"/>
    <mergeCell ref="C4:H4"/>
    <mergeCell ref="A6:B6"/>
    <mergeCell ref="C6:H6"/>
    <mergeCell ref="B18:D18"/>
    <mergeCell ref="A3:H3"/>
  </mergeCells>
  <conditionalFormatting sqref="F8 H8">
    <cfRule type="cellIs" dxfId="0" priority="1" operator="equal">
      <formula>0</formula>
    </cfRule>
  </conditionalFormatting>
  <pageMargins left="0.70866141732283472" right="0.47244094488188981" top="0.78740157480314965" bottom="0.78740157480314965" header="0.31496062992125984" footer="0.31496062992125984"/>
  <pageSetup paperSize="9" orientation="portrait" r:id="rId1"/>
  <headerFooter>
    <oddHeader xml:space="preserve">&amp;L&amp;"Arial,Fett"&amp;14&amp;UAuszahlungsvermerk dsj
&amp;RSeite 16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561975</xdr:colOff>
                    <xdr:row>10</xdr:row>
                    <xdr:rowOff>123825</xdr:rowOff>
                  </from>
                  <to>
                    <xdr:col>1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561975</xdr:colOff>
                    <xdr:row>12</xdr:row>
                    <xdr:rowOff>123825</xdr:rowOff>
                  </from>
                  <to>
                    <xdr:col>1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561975</xdr:colOff>
                    <xdr:row>14</xdr:row>
                    <xdr:rowOff>123825</xdr:rowOff>
                  </from>
                  <to>
                    <xdr:col>1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561975</xdr:colOff>
                    <xdr:row>16</xdr:row>
                    <xdr:rowOff>123825</xdr:rowOff>
                  </from>
                  <to>
                    <xdr:col>1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561975</xdr:colOff>
                    <xdr:row>18</xdr:row>
                    <xdr:rowOff>123825</xdr:rowOff>
                  </from>
                  <to>
                    <xdr:col>1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561975</xdr:colOff>
                    <xdr:row>22</xdr:row>
                    <xdr:rowOff>123825</xdr:rowOff>
                  </from>
                  <to>
                    <xdr:col>1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H62"/>
  <sheetViews>
    <sheetView view="pageLayout" zoomScaleNormal="100" workbookViewId="0">
      <selection sqref="A1:F1"/>
    </sheetView>
  </sheetViews>
  <sheetFormatPr baseColWidth="10" defaultRowHeight="12.75" x14ac:dyDescent="0.2"/>
  <cols>
    <col min="3" max="3" width="11.42578125" customWidth="1"/>
    <col min="5" max="5" width="12.140625" bestFit="1" customWidth="1"/>
    <col min="8" max="8" width="12.85546875" customWidth="1"/>
  </cols>
  <sheetData>
    <row r="1" spans="1:8" ht="20.25" x14ac:dyDescent="0.3">
      <c r="A1" s="344" t="s">
        <v>134</v>
      </c>
      <c r="B1" s="344"/>
      <c r="C1" s="344"/>
      <c r="D1" s="344"/>
      <c r="E1" s="344"/>
      <c r="F1" s="344"/>
      <c r="G1" s="116">
        <v>2021</v>
      </c>
      <c r="H1" s="122"/>
    </row>
    <row r="2" spans="1:8" s="89" customFormat="1" ht="15" x14ac:dyDescent="0.2">
      <c r="A2" s="343" t="s">
        <v>180</v>
      </c>
      <c r="B2" s="343"/>
      <c r="C2" s="343"/>
      <c r="D2" s="343"/>
      <c r="E2" s="343"/>
      <c r="F2" s="343"/>
    </row>
    <row r="4" spans="1:8" x14ac:dyDescent="0.2">
      <c r="A4" s="5" t="s">
        <v>3</v>
      </c>
      <c r="B4" s="2">
        <v>40</v>
      </c>
      <c r="C4" s="5"/>
      <c r="D4" s="5" t="s">
        <v>4</v>
      </c>
      <c r="E4" s="2">
        <v>305</v>
      </c>
      <c r="F4" s="5"/>
      <c r="G4" s="5" t="s">
        <v>5</v>
      </c>
      <c r="H4" s="2">
        <v>60</v>
      </c>
    </row>
    <row r="5" spans="1:8" x14ac:dyDescent="0.2">
      <c r="A5" s="345" t="s">
        <v>68</v>
      </c>
      <c r="B5" s="345"/>
      <c r="C5" s="5"/>
      <c r="D5" s="346" t="s">
        <v>70</v>
      </c>
      <c r="E5" s="346"/>
      <c r="F5" s="5"/>
      <c r="G5" s="352" t="s">
        <v>193</v>
      </c>
      <c r="H5" s="352"/>
    </row>
    <row r="6" spans="1:8" x14ac:dyDescent="0.2">
      <c r="A6" s="7" t="s">
        <v>6</v>
      </c>
      <c r="B6" s="8"/>
      <c r="C6" s="353" t="str">
        <f>IF('Deckblatt (Seite 1)'!E3="","",'Deckblatt (Seite 1)'!E3)</f>
        <v/>
      </c>
      <c r="D6" s="354"/>
      <c r="E6" s="354"/>
      <c r="F6" s="354"/>
      <c r="G6" s="355"/>
      <c r="H6" s="5"/>
    </row>
    <row r="7" spans="1:8" x14ac:dyDescent="0.2">
      <c r="A7" s="5" t="s">
        <v>73</v>
      </c>
      <c r="B7" s="5"/>
      <c r="C7" s="5"/>
      <c r="D7" s="5"/>
      <c r="E7" s="5"/>
      <c r="F7" s="5"/>
      <c r="G7" s="5"/>
      <c r="H7" s="5"/>
    </row>
    <row r="8" spans="1:8" x14ac:dyDescent="0.2">
      <c r="A8" s="5"/>
      <c r="B8" s="5"/>
      <c r="C8" s="5"/>
      <c r="D8" s="5"/>
      <c r="E8" s="5"/>
      <c r="F8" s="5"/>
      <c r="G8" s="5"/>
      <c r="H8" s="5"/>
    </row>
    <row r="9" spans="1:8" x14ac:dyDescent="0.2">
      <c r="A9" s="359" t="s">
        <v>50</v>
      </c>
      <c r="B9" s="359"/>
      <c r="C9" s="359"/>
      <c r="D9" s="5"/>
      <c r="E9" s="21"/>
      <c r="F9" s="21"/>
      <c r="G9" s="93"/>
      <c r="H9" s="93"/>
    </row>
    <row r="10" spans="1:8" x14ac:dyDescent="0.2">
      <c r="A10" s="9"/>
      <c r="B10" s="10"/>
      <c r="C10" s="10"/>
      <c r="D10" s="10"/>
      <c r="E10" s="10"/>
      <c r="F10" s="10"/>
      <c r="G10" s="10"/>
      <c r="H10" s="11"/>
    </row>
    <row r="11" spans="1:8" x14ac:dyDescent="0.2">
      <c r="A11" s="12" t="s">
        <v>7</v>
      </c>
      <c r="B11" s="13"/>
      <c r="C11" s="356" t="str">
        <f>IF('Deckblatt (Seite 1)'!E10="","",'Deckblatt (Seite 1)'!E10)</f>
        <v/>
      </c>
      <c r="D11" s="357"/>
      <c r="E11" s="357"/>
      <c r="F11" s="357"/>
      <c r="G11" s="358"/>
      <c r="H11" s="14"/>
    </row>
    <row r="12" spans="1:8" x14ac:dyDescent="0.2">
      <c r="A12" s="12"/>
      <c r="B12" s="13"/>
      <c r="C12" s="13"/>
      <c r="D12" s="13"/>
      <c r="E12" s="13"/>
      <c r="F12" s="13"/>
      <c r="G12" s="13"/>
      <c r="H12" s="199"/>
    </row>
    <row r="13" spans="1:8" x14ac:dyDescent="0.2">
      <c r="A13" s="12" t="s">
        <v>182</v>
      </c>
      <c r="B13" s="353" t="str">
        <f>IF('Deckblatt (Seite 1)'!B14="","",'Deckblatt (Seite 1)'!B14)</f>
        <v/>
      </c>
      <c r="C13" s="354"/>
      <c r="D13" s="355"/>
      <c r="E13" s="15" t="s">
        <v>71</v>
      </c>
      <c r="F13" s="126">
        <f>'Deckblatt (Seite 1)'!F14</f>
        <v>0</v>
      </c>
      <c r="G13" s="15" t="s">
        <v>9</v>
      </c>
      <c r="H13" s="126">
        <f>'Deckblatt (Seite 1)'!H14</f>
        <v>0</v>
      </c>
    </row>
    <row r="14" spans="1:8" x14ac:dyDescent="0.2">
      <c r="A14" s="12"/>
      <c r="B14" s="13"/>
      <c r="C14" s="13"/>
      <c r="D14" s="13"/>
      <c r="E14" s="13"/>
      <c r="F14" s="13"/>
      <c r="G14" s="13"/>
      <c r="H14" s="14"/>
    </row>
    <row r="15" spans="1:8" x14ac:dyDescent="0.2">
      <c r="A15" s="350" t="s">
        <v>72</v>
      </c>
      <c r="B15" s="351"/>
      <c r="C15" s="127">
        <f>C17+E17</f>
        <v>0</v>
      </c>
      <c r="D15" s="13"/>
      <c r="E15" s="360" t="s">
        <v>152</v>
      </c>
      <c r="F15" s="361"/>
      <c r="G15" s="125"/>
      <c r="H15" s="14"/>
    </row>
    <row r="16" spans="1:8" x14ac:dyDescent="0.2">
      <c r="A16" s="12"/>
      <c r="B16" s="13"/>
      <c r="C16" s="13"/>
      <c r="D16" s="13"/>
      <c r="E16" s="13"/>
      <c r="F16" s="13"/>
      <c r="G16" s="13"/>
      <c r="H16" s="14"/>
    </row>
    <row r="17" spans="1:8" x14ac:dyDescent="0.2">
      <c r="A17" s="12" t="s">
        <v>10</v>
      </c>
      <c r="B17" s="15" t="s">
        <v>11</v>
      </c>
      <c r="C17" s="123"/>
      <c r="D17" s="15" t="s">
        <v>12</v>
      </c>
      <c r="E17" s="124"/>
      <c r="F17" s="22" t="s">
        <v>13</v>
      </c>
      <c r="G17" s="124"/>
      <c r="H17" s="14"/>
    </row>
    <row r="18" spans="1:8" x14ac:dyDescent="0.2">
      <c r="A18" s="16"/>
      <c r="B18" s="17"/>
      <c r="C18" s="17"/>
      <c r="D18" s="17"/>
      <c r="E18" s="17"/>
      <c r="F18" s="17"/>
      <c r="G18" s="17"/>
      <c r="H18" s="18"/>
    </row>
    <row r="19" spans="1:8" x14ac:dyDescent="0.2">
      <c r="A19" s="5"/>
      <c r="B19" s="5"/>
      <c r="C19" s="5"/>
      <c r="D19" s="5"/>
      <c r="E19" s="5"/>
      <c r="F19" s="5"/>
      <c r="G19" s="5"/>
      <c r="H19" s="5"/>
    </row>
    <row r="20" spans="1:8" x14ac:dyDescent="0.2">
      <c r="A20" s="376" t="s">
        <v>14</v>
      </c>
      <c r="B20" s="376"/>
      <c r="C20" s="376"/>
      <c r="D20" s="5"/>
      <c r="E20" s="5"/>
      <c r="F20" s="5"/>
      <c r="G20" s="5"/>
      <c r="H20" s="5"/>
    </row>
    <row r="21" spans="1:8" x14ac:dyDescent="0.2">
      <c r="A21" s="9"/>
      <c r="B21" s="10"/>
      <c r="C21" s="10"/>
      <c r="D21" s="10"/>
      <c r="E21" s="10"/>
      <c r="F21" s="10"/>
      <c r="G21" s="10"/>
      <c r="H21" s="11"/>
    </row>
    <row r="22" spans="1:8" x14ac:dyDescent="0.2">
      <c r="A22" s="350" t="s">
        <v>64</v>
      </c>
      <c r="B22" s="351"/>
      <c r="C22" s="351"/>
      <c r="D22" s="128">
        <f>'Gesamtausgaben (Seite 4)'!F30</f>
        <v>0</v>
      </c>
      <c r="E22" s="8"/>
      <c r="F22" s="347" t="s">
        <v>16</v>
      </c>
      <c r="G22" s="348"/>
      <c r="H22" s="349"/>
    </row>
    <row r="23" spans="1:8" x14ac:dyDescent="0.2">
      <c r="A23" s="350" t="s">
        <v>0</v>
      </c>
      <c r="B23" s="351"/>
      <c r="C23" s="351"/>
      <c r="D23" s="128">
        <f>'Belegprüfung dsj (Seite 15)'!F58</f>
        <v>0</v>
      </c>
      <c r="E23" s="8"/>
      <c r="F23" s="12"/>
      <c r="G23" s="13"/>
      <c r="H23" s="14"/>
    </row>
    <row r="24" spans="1:8" ht="13.5" thickBot="1" x14ac:dyDescent="0.25">
      <c r="A24" s="12"/>
      <c r="B24" s="13"/>
      <c r="C24" s="13"/>
      <c r="D24" s="24"/>
      <c r="E24" s="13"/>
      <c r="F24" s="12"/>
      <c r="G24" s="130">
        <f>D25*80/100</f>
        <v>0</v>
      </c>
      <c r="H24" s="14"/>
    </row>
    <row r="25" spans="1:8" ht="14.25" thickTop="1" thickBot="1" x14ac:dyDescent="0.25">
      <c r="A25" s="377" t="s">
        <v>15</v>
      </c>
      <c r="B25" s="378"/>
      <c r="C25" s="378"/>
      <c r="D25" s="129">
        <f>D22-D23</f>
        <v>0</v>
      </c>
      <c r="E25" s="8"/>
      <c r="F25" s="25"/>
      <c r="G25" s="17"/>
      <c r="H25" s="18"/>
    </row>
    <row r="26" spans="1:8" ht="13.5" thickTop="1" x14ac:dyDescent="0.2">
      <c r="A26" s="12"/>
      <c r="B26" s="13"/>
      <c r="C26" s="13"/>
      <c r="D26" s="26"/>
      <c r="E26" s="13"/>
      <c r="F26" s="13"/>
      <c r="G26" s="13"/>
      <c r="H26" s="14"/>
    </row>
    <row r="27" spans="1:8" ht="12.75" customHeight="1" x14ac:dyDescent="0.2">
      <c r="A27" s="12" t="s">
        <v>1</v>
      </c>
      <c r="B27" s="13"/>
      <c r="C27" s="13"/>
      <c r="D27" s="134">
        <v>0</v>
      </c>
      <c r="E27" s="13"/>
      <c r="F27" s="347" t="s">
        <v>17</v>
      </c>
      <c r="G27" s="348"/>
      <c r="H27" s="349"/>
    </row>
    <row r="28" spans="1:8" x14ac:dyDescent="0.2">
      <c r="A28" s="350" t="s">
        <v>2</v>
      </c>
      <c r="B28" s="351"/>
      <c r="C28" s="13"/>
      <c r="D28" s="134">
        <v>0</v>
      </c>
      <c r="E28" s="13"/>
      <c r="F28" s="27"/>
      <c r="G28" s="200"/>
      <c r="H28" s="28"/>
    </row>
    <row r="29" spans="1:8" ht="13.5" thickBot="1" x14ac:dyDescent="0.25">
      <c r="A29" s="12"/>
      <c r="B29" s="13"/>
      <c r="C29" s="13"/>
      <c r="D29" s="26"/>
      <c r="E29" s="13"/>
      <c r="F29" s="12"/>
      <c r="G29" s="130">
        <f>D25*20/100</f>
        <v>0</v>
      </c>
      <c r="H29" s="14"/>
    </row>
    <row r="30" spans="1:8" ht="14.25" thickTop="1" thickBot="1" x14ac:dyDescent="0.25">
      <c r="A30" s="350" t="s">
        <v>65</v>
      </c>
      <c r="B30" s="351"/>
      <c r="C30" s="13"/>
      <c r="D30" s="132">
        <f>IF(D27+D28&lt;G29,G29,D27+D28)</f>
        <v>0</v>
      </c>
      <c r="E30" s="13"/>
      <c r="F30" s="16"/>
      <c r="G30" s="17"/>
      <c r="H30" s="18"/>
    </row>
    <row r="31" spans="1:8" ht="13.5" thickTop="1" x14ac:dyDescent="0.2">
      <c r="A31" s="12"/>
      <c r="B31" s="13"/>
      <c r="C31" s="13"/>
      <c r="D31" s="26"/>
      <c r="E31" s="13"/>
      <c r="F31" s="13"/>
      <c r="G31" s="13"/>
      <c r="H31" s="14"/>
    </row>
    <row r="32" spans="1:8" x14ac:dyDescent="0.2">
      <c r="A32" s="350" t="s">
        <v>66</v>
      </c>
      <c r="B32" s="351"/>
      <c r="C32" s="351"/>
      <c r="D32" s="133">
        <f>D25-D30</f>
        <v>0</v>
      </c>
      <c r="E32" s="13"/>
      <c r="F32" s="347" t="s">
        <v>49</v>
      </c>
      <c r="G32" s="348"/>
      <c r="H32" s="349"/>
    </row>
    <row r="33" spans="1:8" x14ac:dyDescent="0.2">
      <c r="A33" s="29"/>
      <c r="B33" s="30"/>
      <c r="C33" s="30"/>
      <c r="D33" s="26"/>
      <c r="E33" s="13"/>
      <c r="F33" s="12"/>
      <c r="G33" s="20"/>
      <c r="H33" s="14"/>
    </row>
    <row r="34" spans="1:8" x14ac:dyDescent="0.2">
      <c r="A34" s="16"/>
      <c r="B34" s="17"/>
      <c r="C34" s="17"/>
      <c r="D34" s="17"/>
      <c r="E34" s="17"/>
      <c r="F34" s="16"/>
      <c r="G34" s="131">
        <f>'Berechnungsblatt 2 (Seite 3)'!D51</f>
        <v>0</v>
      </c>
      <c r="H34" s="18"/>
    </row>
    <row r="35" spans="1:8" ht="13.5" thickBot="1" x14ac:dyDescent="0.25">
      <c r="A35" s="5"/>
      <c r="B35" s="5"/>
      <c r="C35" s="5"/>
      <c r="D35" s="5"/>
      <c r="E35" s="5"/>
      <c r="F35" s="5"/>
      <c r="G35" s="5"/>
      <c r="H35" s="5"/>
    </row>
    <row r="36" spans="1:8" ht="13.5" thickBot="1" x14ac:dyDescent="0.25">
      <c r="A36" s="379" t="s">
        <v>18</v>
      </c>
      <c r="B36" s="379"/>
      <c r="C36" s="380"/>
      <c r="D36" s="135">
        <f>IF(D27+D28&gt;=G29,IF(D32&lt;=G24,IF(D32&lt;=G34,D32,IF(G34&lt;=G24,G34,D32))))</f>
        <v>0</v>
      </c>
      <c r="E36" s="32"/>
      <c r="F36" s="5"/>
      <c r="G36" s="5"/>
      <c r="H36" s="5"/>
    </row>
    <row r="37" spans="1:8" ht="13.5" thickBot="1" x14ac:dyDescent="0.25">
      <c r="A37" s="379"/>
      <c r="B37" s="379"/>
      <c r="C37" s="381"/>
      <c r="D37" s="114">
        <f>IF(G29&gt;=D27+D28,IF(D32&lt;=G24,IF(D32&lt;=G34,D32,IF(G34&lt;=G24,G34,D32))))</f>
        <v>0</v>
      </c>
      <c r="E37" s="33"/>
      <c r="F37" s="5"/>
      <c r="G37" s="5"/>
      <c r="H37" s="5"/>
    </row>
    <row r="38" spans="1:8" x14ac:dyDescent="0.2">
      <c r="A38" s="47"/>
      <c r="B38" s="47"/>
      <c r="C38" s="47"/>
      <c r="D38" s="91"/>
      <c r="E38" s="33"/>
      <c r="F38" s="5"/>
      <c r="G38" s="5"/>
      <c r="H38" s="5"/>
    </row>
    <row r="39" spans="1:8" x14ac:dyDescent="0.2">
      <c r="A39" s="362" t="s">
        <v>186</v>
      </c>
      <c r="B39" s="362"/>
      <c r="C39" s="363"/>
      <c r="D39" s="363"/>
      <c r="E39" s="363"/>
      <c r="F39" s="363"/>
      <c r="G39" s="363"/>
      <c r="H39" s="363"/>
    </row>
    <row r="40" spans="1:8" x14ac:dyDescent="0.2">
      <c r="A40" s="282"/>
      <c r="B40" s="283"/>
      <c r="C40" s="284"/>
      <c r="D40" s="284"/>
      <c r="E40" s="285"/>
      <c r="F40" s="284"/>
      <c r="G40" s="284"/>
      <c r="H40" s="286" t="s">
        <v>19</v>
      </c>
    </row>
    <row r="41" spans="1:8" x14ac:dyDescent="0.2">
      <c r="A41" s="382" t="s">
        <v>20</v>
      </c>
      <c r="B41" s="365"/>
      <c r="C41" s="365"/>
      <c r="D41" s="287"/>
      <c r="E41" s="288" t="s">
        <v>21</v>
      </c>
      <c r="F41" s="289">
        <f>IF(D36=D37,D36*0.7,D37*0.7)</f>
        <v>0</v>
      </c>
      <c r="G41" s="290">
        <f>IF(D36&lt;&gt;D37,D36*0.7,D37*0.7)</f>
        <v>0</v>
      </c>
      <c r="H41" s="291"/>
    </row>
    <row r="42" spans="1:8" x14ac:dyDescent="0.2">
      <c r="A42" s="292"/>
      <c r="B42" s="293"/>
      <c r="C42" s="288"/>
      <c r="D42" s="287"/>
      <c r="E42" s="288"/>
      <c r="F42" s="294"/>
      <c r="G42" s="295"/>
      <c r="H42" s="296"/>
    </row>
    <row r="43" spans="1:8" x14ac:dyDescent="0.2">
      <c r="A43" s="364" t="s">
        <v>23</v>
      </c>
      <c r="B43" s="365"/>
      <c r="C43" s="365"/>
      <c r="D43" s="365"/>
      <c r="E43" s="288" t="s">
        <v>102</v>
      </c>
      <c r="F43" s="289">
        <f>IF(D36=D37,D36*0.075,D37*0.075)</f>
        <v>0</v>
      </c>
      <c r="G43" s="290">
        <f>IF(D36&lt;&gt;D37,D36*0.075,D37*0.075)</f>
        <v>0</v>
      </c>
      <c r="H43" s="296"/>
    </row>
    <row r="44" spans="1:8" x14ac:dyDescent="0.2">
      <c r="A44" s="292"/>
      <c r="B44" s="293"/>
      <c r="C44" s="288"/>
      <c r="D44" s="287"/>
      <c r="E44" s="288"/>
      <c r="F44" s="294"/>
      <c r="G44" s="295"/>
      <c r="H44" s="296"/>
    </row>
    <row r="45" spans="1:8" x14ac:dyDescent="0.2">
      <c r="A45" s="364" t="s">
        <v>24</v>
      </c>
      <c r="B45" s="365"/>
      <c r="C45" s="365"/>
      <c r="D45" s="287"/>
      <c r="E45" s="288" t="s">
        <v>32</v>
      </c>
      <c r="F45" s="289">
        <f>IF(D36=D37,D36*0.025,D37*0.025)</f>
        <v>0</v>
      </c>
      <c r="G45" s="290">
        <f>IF(D36&lt;&gt;D37,D36*0.025,D37*0.025)</f>
        <v>0</v>
      </c>
      <c r="H45" s="296"/>
    </row>
    <row r="46" spans="1:8" x14ac:dyDescent="0.2">
      <c r="A46" s="292"/>
      <c r="B46" s="293"/>
      <c r="C46" s="288"/>
      <c r="D46" s="287"/>
      <c r="E46" s="288"/>
      <c r="F46" s="294"/>
      <c r="G46" s="295"/>
      <c r="H46" s="296"/>
    </row>
    <row r="47" spans="1:8" x14ac:dyDescent="0.2">
      <c r="A47" s="364" t="s">
        <v>25</v>
      </c>
      <c r="B47" s="365"/>
      <c r="C47" s="365"/>
      <c r="D47" s="287"/>
      <c r="E47" s="288" t="s">
        <v>32</v>
      </c>
      <c r="F47" s="289">
        <f>IF(D36=D37,D36*0.025,D37*0.025)</f>
        <v>0</v>
      </c>
      <c r="G47" s="290">
        <f>IF(D36&lt;&gt;D37,D36*0.025,D37*0.025)</f>
        <v>0</v>
      </c>
      <c r="H47" s="296"/>
    </row>
    <row r="48" spans="1:8" x14ac:dyDescent="0.2">
      <c r="A48" s="292"/>
      <c r="B48" s="293"/>
      <c r="C48" s="288"/>
      <c r="D48" s="287"/>
      <c r="E48" s="288"/>
      <c r="F48" s="294"/>
      <c r="G48" s="295"/>
      <c r="H48" s="296"/>
    </row>
    <row r="49" spans="1:8" x14ac:dyDescent="0.2">
      <c r="A49" s="364" t="s">
        <v>26</v>
      </c>
      <c r="B49" s="365"/>
      <c r="C49" s="365"/>
      <c r="D49" s="287"/>
      <c r="E49" s="288" t="s">
        <v>32</v>
      </c>
      <c r="F49" s="289">
        <f>IF(D36=D37,D36*0.025,D37*0.025)</f>
        <v>0</v>
      </c>
      <c r="G49" s="290">
        <f>IF(D36&lt;&gt;D37,D36*0.025,D37*0.025)</f>
        <v>0</v>
      </c>
      <c r="H49" s="296"/>
    </row>
    <row r="50" spans="1:8" x14ac:dyDescent="0.2">
      <c r="A50" s="292"/>
      <c r="B50" s="293"/>
      <c r="C50" s="288"/>
      <c r="D50" s="287"/>
      <c r="E50" s="288"/>
      <c r="F50" s="294"/>
      <c r="G50" s="295"/>
      <c r="H50" s="296"/>
    </row>
    <row r="51" spans="1:8" x14ac:dyDescent="0.2">
      <c r="A51" s="364" t="s">
        <v>27</v>
      </c>
      <c r="B51" s="365"/>
      <c r="C51" s="365"/>
      <c r="D51" s="287"/>
      <c r="E51" s="297" t="s">
        <v>28</v>
      </c>
      <c r="F51" s="289">
        <f>IF(D36=D37,D36*0.1,D37*0.1)</f>
        <v>0</v>
      </c>
      <c r="G51" s="290">
        <f>IF(D36&lt;&gt;D37,D36*0.1,D37*0.1)</f>
        <v>0</v>
      </c>
      <c r="H51" s="296"/>
    </row>
    <row r="52" spans="1:8" x14ac:dyDescent="0.2">
      <c r="A52" s="292"/>
      <c r="B52" s="293"/>
      <c r="C52" s="288"/>
      <c r="D52" s="287"/>
      <c r="E52" s="288"/>
      <c r="F52" s="294"/>
      <c r="G52" s="295"/>
      <c r="H52" s="296"/>
    </row>
    <row r="53" spans="1:8" x14ac:dyDescent="0.2">
      <c r="A53" s="364" t="s">
        <v>29</v>
      </c>
      <c r="B53" s="365"/>
      <c r="C53" s="365"/>
      <c r="D53" s="287"/>
      <c r="E53" s="288" t="s">
        <v>30</v>
      </c>
      <c r="F53" s="298">
        <f>IF(D36=D37,D36*0.05,D37*0.05)</f>
        <v>0</v>
      </c>
      <c r="G53" s="290">
        <f>IF(D36&lt;&gt;D37,D36*0.05,D37*0.05)</f>
        <v>0</v>
      </c>
      <c r="H53" s="296"/>
    </row>
    <row r="54" spans="1:8" x14ac:dyDescent="0.2">
      <c r="A54" s="292"/>
      <c r="B54" s="293"/>
      <c r="C54" s="288"/>
      <c r="D54" s="287"/>
      <c r="E54" s="288"/>
      <c r="F54" s="294"/>
      <c r="G54" s="295"/>
      <c r="H54" s="296"/>
    </row>
    <row r="55" spans="1:8" x14ac:dyDescent="0.2">
      <c r="A55" s="368" t="s">
        <v>31</v>
      </c>
      <c r="B55" s="369"/>
      <c r="C55" s="369"/>
      <c r="D55" s="287"/>
      <c r="E55" s="299" t="s">
        <v>32</v>
      </c>
      <c r="F55" s="134">
        <v>0</v>
      </c>
      <c r="G55" s="300">
        <f>IF(D36&lt;&gt;D37,D36*0.025,D37*0.025)</f>
        <v>0</v>
      </c>
      <c r="H55" s="296"/>
    </row>
    <row r="56" spans="1:8" x14ac:dyDescent="0.2">
      <c r="A56" s="301" t="s">
        <v>33</v>
      </c>
      <c r="B56" s="302"/>
      <c r="C56" s="303"/>
      <c r="D56" s="304"/>
      <c r="E56" s="303" t="s">
        <v>34</v>
      </c>
      <c r="F56" s="305">
        <f>SUM(F41:F55)</f>
        <v>0</v>
      </c>
      <c r="G56" s="305">
        <f>SUM(G41:G55)</f>
        <v>0</v>
      </c>
      <c r="H56" s="306"/>
    </row>
    <row r="57" spans="1:8" ht="18.75" thickBot="1" x14ac:dyDescent="0.3">
      <c r="A57" s="307"/>
      <c r="B57" s="308"/>
      <c r="C57" s="308"/>
      <c r="D57" s="309"/>
      <c r="E57" s="310"/>
      <c r="F57" s="311"/>
      <c r="G57" s="312"/>
      <c r="H57" s="313"/>
    </row>
    <row r="58" spans="1:8" ht="13.5" thickBot="1" x14ac:dyDescent="0.25">
      <c r="A58" s="366" t="s">
        <v>35</v>
      </c>
      <c r="B58" s="367"/>
      <c r="C58" s="367"/>
      <c r="D58" s="314">
        <f>ROUNDDOWN(IF(F56=G56,F56,G56),0)</f>
        <v>0</v>
      </c>
      <c r="E58" s="315"/>
      <c r="F58" s="309"/>
      <c r="G58" s="316"/>
      <c r="H58" s="317"/>
    </row>
    <row r="59" spans="1:8" ht="13.5" thickBot="1" x14ac:dyDescent="0.25">
      <c r="A59" s="366"/>
      <c r="B59" s="367"/>
      <c r="C59" s="367"/>
      <c r="D59" s="314">
        <f>ROUNDDOWN(IF(F56=G56,G56,F56),0)</f>
        <v>0</v>
      </c>
      <c r="E59" s="315"/>
      <c r="F59" s="309"/>
      <c r="G59" s="316"/>
      <c r="H59" s="317"/>
    </row>
    <row r="60" spans="1:8" x14ac:dyDescent="0.2">
      <c r="A60" s="318"/>
      <c r="B60" s="20"/>
      <c r="C60" s="20"/>
      <c r="D60" s="309"/>
      <c r="E60" s="309"/>
      <c r="F60" s="309"/>
      <c r="G60" s="316"/>
      <c r="H60" s="317"/>
    </row>
    <row r="61" spans="1:8" x14ac:dyDescent="0.2">
      <c r="A61" s="319"/>
      <c r="B61" s="320"/>
      <c r="C61" s="20"/>
      <c r="D61" s="370"/>
      <c r="E61" s="370"/>
      <c r="F61" s="370"/>
      <c r="G61" s="370"/>
      <c r="H61" s="371"/>
    </row>
    <row r="62" spans="1:8" x14ac:dyDescent="0.2">
      <c r="A62" s="374" t="s">
        <v>58</v>
      </c>
      <c r="B62" s="375"/>
      <c r="C62" s="375"/>
      <c r="D62" s="372" t="s">
        <v>54</v>
      </c>
      <c r="E62" s="372"/>
      <c r="F62" s="372"/>
      <c r="G62" s="372"/>
      <c r="H62" s="373"/>
    </row>
  </sheetData>
  <sheetProtection selectLockedCells="1"/>
  <mergeCells count="35">
    <mergeCell ref="D61:H61"/>
    <mergeCell ref="D62:H62"/>
    <mergeCell ref="A62:C62"/>
    <mergeCell ref="A47:C47"/>
    <mergeCell ref="A20:C20"/>
    <mergeCell ref="A28:B28"/>
    <mergeCell ref="A30:B30"/>
    <mergeCell ref="A32:C32"/>
    <mergeCell ref="F27:H27"/>
    <mergeCell ref="F32:H32"/>
    <mergeCell ref="A23:C23"/>
    <mergeCell ref="A25:C25"/>
    <mergeCell ref="A49:C49"/>
    <mergeCell ref="A36:C37"/>
    <mergeCell ref="A41:C41"/>
    <mergeCell ref="A43:D43"/>
    <mergeCell ref="A39:H39"/>
    <mergeCell ref="A45:C45"/>
    <mergeCell ref="A58:C59"/>
    <mergeCell ref="A55:C55"/>
    <mergeCell ref="A51:C51"/>
    <mergeCell ref="A53:C53"/>
    <mergeCell ref="A1:F1"/>
    <mergeCell ref="A2:F2"/>
    <mergeCell ref="A5:B5"/>
    <mergeCell ref="D5:E5"/>
    <mergeCell ref="F22:H22"/>
    <mergeCell ref="A22:C22"/>
    <mergeCell ref="A15:B15"/>
    <mergeCell ref="G5:H5"/>
    <mergeCell ref="C6:G6"/>
    <mergeCell ref="C11:G11"/>
    <mergeCell ref="B13:D13"/>
    <mergeCell ref="A9:C9"/>
    <mergeCell ref="E15:F15"/>
  </mergeCells>
  <conditionalFormatting sqref="D36:D38">
    <cfRule type="containsText" dxfId="19" priority="28" operator="containsText" text="FALSCH">
      <formula>NOT(ISERROR(SEARCH("FALSCH",D36)))</formula>
    </cfRule>
  </conditionalFormatting>
  <conditionalFormatting sqref="D37:D38">
    <cfRule type="cellIs" dxfId="18" priority="25" operator="equal">
      <formula>$D$36</formula>
    </cfRule>
  </conditionalFormatting>
  <conditionalFormatting sqref="F41:F56">
    <cfRule type="cellIs" dxfId="17" priority="24" operator="equal">
      <formula>0</formula>
    </cfRule>
  </conditionalFormatting>
  <conditionalFormatting sqref="G41:G56">
    <cfRule type="cellIs" dxfId="16" priority="21" operator="equal">
      <formula>0</formula>
    </cfRule>
    <cfRule type="cellIs" dxfId="15" priority="22" operator="equal">
      <formula>3412.5</formula>
    </cfRule>
  </conditionalFormatting>
  <conditionalFormatting sqref="G55">
    <cfRule type="cellIs" dxfId="14" priority="12" operator="equal">
      <formula>$F$55</formula>
    </cfRule>
    <cfRule type="cellIs" dxfId="13" priority="20" operator="equal">
      <formula>0</formula>
    </cfRule>
  </conditionalFormatting>
  <conditionalFormatting sqref="G41">
    <cfRule type="cellIs" dxfId="12" priority="19" operator="equal">
      <formula>$F$41</formula>
    </cfRule>
  </conditionalFormatting>
  <conditionalFormatting sqref="G43">
    <cfRule type="cellIs" dxfId="11" priority="18" operator="equal">
      <formula>$F$43</formula>
    </cfRule>
  </conditionalFormatting>
  <conditionalFormatting sqref="G45">
    <cfRule type="cellIs" dxfId="10" priority="17" operator="equal">
      <formula>$F$45</formula>
    </cfRule>
  </conditionalFormatting>
  <conditionalFormatting sqref="G47">
    <cfRule type="cellIs" dxfId="9" priority="16" operator="equal">
      <formula>$F$47</formula>
    </cfRule>
  </conditionalFormatting>
  <conditionalFormatting sqref="G49">
    <cfRule type="cellIs" dxfId="8" priority="15" operator="equal">
      <formula>$F$49</formula>
    </cfRule>
  </conditionalFormatting>
  <conditionalFormatting sqref="G51">
    <cfRule type="cellIs" dxfId="7" priority="14" operator="equal">
      <formula>$F$51</formula>
    </cfRule>
  </conditionalFormatting>
  <conditionalFormatting sqref="G53">
    <cfRule type="cellIs" dxfId="6" priority="13" operator="equal">
      <formula>$F$53</formula>
    </cfRule>
  </conditionalFormatting>
  <conditionalFormatting sqref="G56">
    <cfRule type="cellIs" dxfId="5" priority="11" operator="equal">
      <formula>$F$56</formula>
    </cfRule>
  </conditionalFormatting>
  <conditionalFormatting sqref="D59:E59">
    <cfRule type="cellIs" dxfId="4" priority="8" operator="equal">
      <formula>0</formula>
    </cfRule>
    <cfRule type="cellIs" dxfId="3" priority="10" operator="equal">
      <formula>$D$58</formula>
    </cfRule>
  </conditionalFormatting>
  <conditionalFormatting sqref="D58">
    <cfRule type="cellIs" dxfId="2" priority="7" operator="equal">
      <formula>0</formula>
    </cfRule>
  </conditionalFormatting>
  <conditionalFormatting sqref="C15 F13 H13">
    <cfRule type="cellIs" dxfId="1" priority="6" operator="equal">
      <formula>0</formula>
    </cfRule>
  </conditionalFormatting>
  <pageMargins left="0.59055118110236227" right="0.43307086614173229" top="0.27559055118110237" bottom="0.27559055118110237" header="0.31496062992125984" footer="0.31496062992125984"/>
  <pageSetup paperSize="9" orientation="portrait" r:id="rId1"/>
  <headerFooter>
    <oddHeader>&amp;RSeite 2</oddHeader>
  </headerFooter>
  <ignoredErrors>
    <ignoredError sqref="F51:F53 G51:G53 G55 F49 F41:G48 G49" unlockedFormula="1"/>
    <ignoredError sqref="E41:E42 E46 E50:E51 E53:E55 D56:E56 D58:E58 D5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61"/>
  <sheetViews>
    <sheetView zoomScaleNormal="100" workbookViewId="0">
      <selection activeCell="F28" sqref="F28"/>
    </sheetView>
  </sheetViews>
  <sheetFormatPr baseColWidth="10" defaultRowHeight="12.75" x14ac:dyDescent="0.2"/>
  <cols>
    <col min="8" max="8" width="12" customWidth="1"/>
  </cols>
  <sheetData>
    <row r="1" spans="1:8" ht="20.25" x14ac:dyDescent="0.3">
      <c r="A1" s="344" t="s">
        <v>134</v>
      </c>
      <c r="B1" s="344"/>
      <c r="C1" s="344"/>
      <c r="D1" s="344"/>
      <c r="E1" s="344"/>
      <c r="F1" s="344"/>
      <c r="G1" s="90">
        <f>'Berechnungsblatt 1 (Seite 2)'!G1</f>
        <v>2021</v>
      </c>
    </row>
    <row r="2" spans="1:8" ht="12.75" customHeight="1" x14ac:dyDescent="0.3">
      <c r="A2" s="90"/>
      <c r="B2" s="90"/>
      <c r="C2" s="90"/>
      <c r="D2" s="90"/>
      <c r="E2" s="90"/>
      <c r="F2" s="90"/>
      <c r="G2" s="90"/>
    </row>
    <row r="4" spans="1:8" x14ac:dyDescent="0.2">
      <c r="A4" s="5" t="s">
        <v>3</v>
      </c>
      <c r="B4" s="6">
        <f>'Berechnungsblatt 1 (Seite 2)'!B4</f>
        <v>40</v>
      </c>
      <c r="C4" s="5"/>
      <c r="D4" s="5" t="s">
        <v>4</v>
      </c>
      <c r="E4" s="6">
        <f>'Berechnungsblatt 1 (Seite 2)'!E4</f>
        <v>305</v>
      </c>
      <c r="F4" s="5"/>
      <c r="G4" s="5" t="s">
        <v>5</v>
      </c>
      <c r="H4" s="6">
        <f>'Berechnungsblatt 1 (Seite 2)'!H4</f>
        <v>60</v>
      </c>
    </row>
    <row r="5" spans="1:8" x14ac:dyDescent="0.2">
      <c r="A5" s="345" t="str">
        <f>'Berechnungsblatt 1 (Seite 2)'!A5</f>
        <v>(pro Tag, pro Teilnehmer)</v>
      </c>
      <c r="B5" s="345"/>
      <c r="C5" s="5"/>
      <c r="D5" s="385" t="str">
        <f>'Berechnungsblatt 1 (Seite 2)'!D5</f>
        <v>(pro Tag, pro Referent)</v>
      </c>
      <c r="E5" s="385"/>
      <c r="F5" s="5"/>
      <c r="G5" s="345" t="str">
        <f>'Berechnungsblatt 1 (Seite 2)'!G5</f>
        <v>(max. 60,00 € nach KJP auf Basis BRKG)</v>
      </c>
      <c r="H5" s="345"/>
    </row>
    <row r="6" spans="1:8" x14ac:dyDescent="0.2">
      <c r="A6" s="101"/>
      <c r="B6" s="101"/>
      <c r="C6" s="5"/>
      <c r="D6" s="102"/>
      <c r="E6" s="102"/>
      <c r="F6" s="5"/>
      <c r="G6" s="101"/>
      <c r="H6" s="101"/>
    </row>
    <row r="7" spans="1:8" x14ac:dyDescent="0.2">
      <c r="A7" s="7" t="s">
        <v>6</v>
      </c>
      <c r="B7" s="8"/>
      <c r="C7" s="389" t="str">
        <f>IF('Deckblatt (Seite 1)'!E3="","",'Deckblatt (Seite 1)'!E3)</f>
        <v/>
      </c>
      <c r="D7" s="390"/>
      <c r="E7" s="390"/>
      <c r="F7" s="390"/>
      <c r="G7" s="391"/>
      <c r="H7" s="5"/>
    </row>
    <row r="8" spans="1:8" x14ac:dyDescent="0.2">
      <c r="A8" s="5"/>
      <c r="B8" s="5"/>
      <c r="C8" s="5"/>
      <c r="D8" s="5"/>
      <c r="E8" s="5"/>
      <c r="F8" s="5"/>
      <c r="G8" s="5"/>
      <c r="H8" s="5"/>
    </row>
    <row r="9" spans="1:8" x14ac:dyDescent="0.2">
      <c r="A9" s="392" t="s">
        <v>50</v>
      </c>
      <c r="B9" s="392"/>
      <c r="C9" s="392"/>
      <c r="D9" s="5"/>
      <c r="E9" s="92"/>
      <c r="F9" s="92"/>
      <c r="G9" s="8"/>
      <c r="H9" s="8"/>
    </row>
    <row r="10" spans="1:8" x14ac:dyDescent="0.2">
      <c r="A10" s="13"/>
      <c r="B10" s="13"/>
      <c r="C10" s="13"/>
      <c r="D10" s="13"/>
      <c r="E10" s="13"/>
      <c r="F10" s="13"/>
      <c r="G10" s="13"/>
      <c r="H10" s="13"/>
    </row>
    <row r="11" spans="1:8" x14ac:dyDescent="0.2">
      <c r="A11" s="19" t="s">
        <v>36</v>
      </c>
      <c r="B11" s="13"/>
      <c r="C11" s="13"/>
      <c r="D11" s="13"/>
      <c r="E11" s="13"/>
      <c r="F11" s="20"/>
      <c r="G11" s="13"/>
      <c r="H11" s="13"/>
    </row>
    <row r="12" spans="1:8" x14ac:dyDescent="0.2">
      <c r="A12" s="9"/>
      <c r="B12" s="10"/>
      <c r="C12" s="10"/>
      <c r="D12" s="10"/>
      <c r="E12" s="10"/>
      <c r="F12" s="10"/>
      <c r="G12" s="10"/>
      <c r="H12" s="11"/>
    </row>
    <row r="13" spans="1:8" x14ac:dyDescent="0.2">
      <c r="A13" s="12" t="s">
        <v>184</v>
      </c>
      <c r="B13" s="13"/>
      <c r="C13" s="13"/>
      <c r="D13" s="139">
        <f>'Gesamtausgaben (Seite 4)'!F19</f>
        <v>0</v>
      </c>
      <c r="E13" s="13"/>
      <c r="F13" s="13"/>
      <c r="G13" s="13"/>
      <c r="H13" s="14"/>
    </row>
    <row r="14" spans="1:8" x14ac:dyDescent="0.2">
      <c r="A14" s="12"/>
      <c r="B14" s="13"/>
      <c r="C14" s="13"/>
      <c r="D14" s="13"/>
      <c r="E14" s="13"/>
      <c r="F14" s="13"/>
      <c r="G14" s="13"/>
      <c r="H14" s="14"/>
    </row>
    <row r="15" spans="1:8" x14ac:dyDescent="0.2">
      <c r="A15" s="12" t="s">
        <v>37</v>
      </c>
      <c r="B15" s="13"/>
      <c r="C15" s="13"/>
      <c r="D15" s="140">
        <f>F15*H15</f>
        <v>0</v>
      </c>
      <c r="E15" s="23" t="s">
        <v>38</v>
      </c>
      <c r="F15" s="124"/>
      <c r="G15" s="23" t="s">
        <v>39</v>
      </c>
      <c r="H15" s="140">
        <f>H4</f>
        <v>60</v>
      </c>
    </row>
    <row r="16" spans="1:8" x14ac:dyDescent="0.2">
      <c r="A16" s="12"/>
      <c r="B16" s="13"/>
      <c r="C16" s="13"/>
      <c r="D16" s="20"/>
      <c r="E16" s="13"/>
      <c r="F16" s="13"/>
      <c r="G16" s="13"/>
      <c r="H16" s="14"/>
    </row>
    <row r="17" spans="1:8" ht="13.5" thickBot="1" x14ac:dyDescent="0.25">
      <c r="A17" s="12" t="s">
        <v>40</v>
      </c>
      <c r="B17" s="13"/>
      <c r="C17" s="13"/>
      <c r="D17" s="130">
        <f>IF(D15&lt;D13,D15,D13)</f>
        <v>0</v>
      </c>
      <c r="E17" s="13"/>
      <c r="F17" s="13"/>
      <c r="G17" s="13"/>
      <c r="H17" s="14"/>
    </row>
    <row r="18" spans="1:8" ht="13.5" thickTop="1" x14ac:dyDescent="0.2">
      <c r="A18" s="16"/>
      <c r="B18" s="17"/>
      <c r="C18" s="17"/>
      <c r="D18" s="17"/>
      <c r="E18" s="17"/>
      <c r="F18" s="17"/>
      <c r="G18" s="17"/>
      <c r="H18" s="18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7" t="s">
        <v>41</v>
      </c>
      <c r="B20" s="5"/>
      <c r="C20" s="5"/>
      <c r="D20" s="5"/>
      <c r="E20" s="5"/>
      <c r="F20" s="5"/>
      <c r="G20" s="5"/>
      <c r="H20" s="5"/>
    </row>
    <row r="21" spans="1:8" x14ac:dyDescent="0.2">
      <c r="A21" s="9"/>
      <c r="B21" s="10"/>
      <c r="C21" s="10"/>
      <c r="D21" s="10"/>
      <c r="E21" s="10"/>
      <c r="F21" s="10"/>
      <c r="G21" s="10"/>
      <c r="H21" s="11"/>
    </row>
    <row r="22" spans="1:8" x14ac:dyDescent="0.2">
      <c r="A22" s="12" t="s">
        <v>104</v>
      </c>
      <c r="B22" s="13"/>
      <c r="C22" s="13"/>
      <c r="D22" s="139">
        <f>'Gesamtausgaben (Seite 4)'!F20</f>
        <v>0</v>
      </c>
      <c r="E22" s="13"/>
      <c r="F22" s="351" t="s">
        <v>106</v>
      </c>
      <c r="G22" s="386"/>
      <c r="H22" s="139">
        <f>'Gesamtausgaben (Seite 4)'!F22</f>
        <v>0</v>
      </c>
    </row>
    <row r="23" spans="1:8" x14ac:dyDescent="0.2">
      <c r="A23" s="12" t="s">
        <v>105</v>
      </c>
      <c r="B23" s="13"/>
      <c r="C23" s="13"/>
      <c r="D23" s="139">
        <f>'Gesamtausgaben (Seite 4)'!F21</f>
        <v>0</v>
      </c>
      <c r="E23" s="13"/>
      <c r="F23" s="351" t="s">
        <v>107</v>
      </c>
      <c r="G23" s="386"/>
      <c r="H23" s="139">
        <f>'Gesamtausgaben (Seite 4)'!F23</f>
        <v>0</v>
      </c>
    </row>
    <row r="24" spans="1:8" x14ac:dyDescent="0.2">
      <c r="A24" s="12"/>
      <c r="B24" s="13"/>
      <c r="C24" s="13"/>
      <c r="D24" s="26"/>
      <c r="E24" s="13"/>
      <c r="F24" s="13"/>
      <c r="G24" s="13"/>
      <c r="H24" s="14"/>
    </row>
    <row r="25" spans="1:8" x14ac:dyDescent="0.2">
      <c r="A25" s="12" t="s">
        <v>43</v>
      </c>
      <c r="B25" s="13"/>
      <c r="C25" s="13"/>
      <c r="D25" s="139">
        <f>SUM(D22+D23+H22+H23)</f>
        <v>0</v>
      </c>
      <c r="E25" s="13"/>
      <c r="F25" s="13"/>
      <c r="G25" s="13"/>
      <c r="H25" s="14"/>
    </row>
    <row r="26" spans="1:8" x14ac:dyDescent="0.2">
      <c r="A26" s="12"/>
      <c r="B26" s="13"/>
      <c r="C26" s="13"/>
      <c r="D26" s="26"/>
      <c r="E26" s="13"/>
      <c r="F26" s="13"/>
      <c r="G26" s="13"/>
      <c r="H26" s="14"/>
    </row>
    <row r="27" spans="1:8" x14ac:dyDescent="0.2">
      <c r="A27" s="383" t="s">
        <v>42</v>
      </c>
      <c r="B27" s="384"/>
      <c r="C27" s="3" t="s">
        <v>56</v>
      </c>
      <c r="D27" s="3" t="s">
        <v>57</v>
      </c>
      <c r="E27" s="3" t="s">
        <v>44</v>
      </c>
      <c r="F27" s="3" t="s">
        <v>211</v>
      </c>
      <c r="G27" s="4" t="s">
        <v>22</v>
      </c>
      <c r="H27" s="14"/>
    </row>
    <row r="28" spans="1:8" x14ac:dyDescent="0.2">
      <c r="A28" s="387" t="s">
        <v>45</v>
      </c>
      <c r="B28" s="388"/>
      <c r="C28" s="144"/>
      <c r="D28" s="1">
        <f>'Berechnungsblatt 1 (Seite 2)'!H13-'Berechnungsblatt 1 (Seite 2)'!F13+1</f>
        <v>1</v>
      </c>
      <c r="E28" s="31">
        <f t="shared" ref="E28:E33" si="0">C28*D28</f>
        <v>0</v>
      </c>
      <c r="F28" s="13"/>
      <c r="G28" s="26">
        <f t="shared" ref="G28:G33" si="1">E28*$B$4</f>
        <v>0</v>
      </c>
      <c r="H28" s="14"/>
    </row>
    <row r="29" spans="1:8" x14ac:dyDescent="0.2">
      <c r="A29" s="350" t="s">
        <v>45</v>
      </c>
      <c r="B29" s="351"/>
      <c r="C29" s="144">
        <v>0</v>
      </c>
      <c r="D29" s="1">
        <f>'Berechnungsblatt 1 (Seite 2)'!H13-'Berechnungsblatt 1 (Seite 2)'!F13</f>
        <v>0</v>
      </c>
      <c r="E29" s="31">
        <f t="shared" si="0"/>
        <v>0</v>
      </c>
      <c r="F29" s="13"/>
      <c r="G29" s="26">
        <f t="shared" si="1"/>
        <v>0</v>
      </c>
      <c r="H29" s="14"/>
    </row>
    <row r="30" spans="1:8" x14ac:dyDescent="0.2">
      <c r="A30" s="350" t="s">
        <v>45</v>
      </c>
      <c r="B30" s="351"/>
      <c r="C30" s="144">
        <v>0</v>
      </c>
      <c r="D30" s="1">
        <f>'Berechnungsblatt 1 (Seite 2)'!H13-'Berechnungsblatt 1 (Seite 2)'!F13-1</f>
        <v>-1</v>
      </c>
      <c r="E30" s="31">
        <f t="shared" si="0"/>
        <v>0</v>
      </c>
      <c r="F30" s="13"/>
      <c r="G30" s="26">
        <f t="shared" si="1"/>
        <v>0</v>
      </c>
      <c r="H30" s="14"/>
    </row>
    <row r="31" spans="1:8" x14ac:dyDescent="0.2">
      <c r="A31" s="350" t="s">
        <v>45</v>
      </c>
      <c r="B31" s="351"/>
      <c r="C31" s="144">
        <v>0</v>
      </c>
      <c r="D31" s="1">
        <f>'Berechnungsblatt 1 (Seite 2)'!H13-'Berechnungsblatt 1 (Seite 2)'!F13-2</f>
        <v>-2</v>
      </c>
      <c r="E31" s="31">
        <f t="shared" si="0"/>
        <v>0</v>
      </c>
      <c r="F31" s="13"/>
      <c r="G31" s="26">
        <f t="shared" si="1"/>
        <v>0</v>
      </c>
      <c r="H31" s="14"/>
    </row>
    <row r="32" spans="1:8" x14ac:dyDescent="0.2">
      <c r="A32" s="350" t="s">
        <v>45</v>
      </c>
      <c r="B32" s="351"/>
      <c r="C32" s="144">
        <v>0</v>
      </c>
      <c r="D32" s="1">
        <f>'Berechnungsblatt 1 (Seite 2)'!H13-'Berechnungsblatt 1 (Seite 2)'!F13-3</f>
        <v>-3</v>
      </c>
      <c r="E32" s="31">
        <f t="shared" si="0"/>
        <v>0</v>
      </c>
      <c r="F32" s="13"/>
      <c r="G32" s="26">
        <f t="shared" si="1"/>
        <v>0</v>
      </c>
      <c r="H32" s="14"/>
    </row>
    <row r="33" spans="1:8" x14ac:dyDescent="0.2">
      <c r="A33" s="350" t="s">
        <v>45</v>
      </c>
      <c r="B33" s="351"/>
      <c r="C33" s="144">
        <v>0</v>
      </c>
      <c r="D33" s="1">
        <f>'Berechnungsblatt 1 (Seite 2)'!H13-'Berechnungsblatt 1 (Seite 2)'!F13-4</f>
        <v>-4</v>
      </c>
      <c r="E33" s="31">
        <f t="shared" si="0"/>
        <v>0</v>
      </c>
      <c r="F33" s="13"/>
      <c r="G33" s="26">
        <f t="shared" si="1"/>
        <v>0</v>
      </c>
      <c r="H33" s="14"/>
    </row>
    <row r="34" spans="1:8" x14ac:dyDescent="0.2">
      <c r="A34" s="12"/>
      <c r="B34" s="13"/>
      <c r="C34" s="13"/>
      <c r="D34" s="13"/>
      <c r="E34" s="20"/>
      <c r="F34" s="13"/>
      <c r="G34" s="13"/>
      <c r="H34" s="14"/>
    </row>
    <row r="35" spans="1:8" x14ac:dyDescent="0.2">
      <c r="A35" s="12"/>
      <c r="B35" s="34" t="s">
        <v>43</v>
      </c>
      <c r="C35" s="141">
        <f>SUM(C28:C33)</f>
        <v>0</v>
      </c>
      <c r="D35" s="13"/>
      <c r="E35" s="142">
        <f>SUM(E28:E33)</f>
        <v>0</v>
      </c>
      <c r="F35" s="13"/>
      <c r="G35" s="143">
        <f>SUM(G28:G33)</f>
        <v>0</v>
      </c>
      <c r="H35" s="14"/>
    </row>
    <row r="36" spans="1:8" x14ac:dyDescent="0.2">
      <c r="A36" s="12"/>
      <c r="B36" s="13"/>
      <c r="C36" s="13"/>
      <c r="D36" s="13"/>
      <c r="E36" s="13"/>
      <c r="F36" s="13"/>
      <c r="G36" s="13"/>
      <c r="H36" s="14"/>
    </row>
    <row r="37" spans="1:8" ht="13.5" thickBot="1" x14ac:dyDescent="0.25">
      <c r="A37" s="12" t="s">
        <v>46</v>
      </c>
      <c r="B37" s="13"/>
      <c r="C37" s="13"/>
      <c r="D37" s="130">
        <f>IF(G35&lt;D25,G35,D25)</f>
        <v>0</v>
      </c>
      <c r="E37" s="13"/>
      <c r="F37" s="13"/>
      <c r="G37" s="13"/>
      <c r="H37" s="14"/>
    </row>
    <row r="38" spans="1:8" ht="13.5" thickTop="1" x14ac:dyDescent="0.2">
      <c r="A38" s="16"/>
      <c r="B38" s="17"/>
      <c r="C38" s="17"/>
      <c r="D38" s="17"/>
      <c r="E38" s="17"/>
      <c r="F38" s="17"/>
      <c r="G38" s="17"/>
      <c r="H38" s="18"/>
    </row>
    <row r="39" spans="1:8" x14ac:dyDescent="0.2">
      <c r="A39" s="5"/>
      <c r="B39" s="5"/>
      <c r="C39" s="5"/>
      <c r="D39" s="5"/>
      <c r="E39" s="5"/>
      <c r="F39" s="5"/>
      <c r="G39" s="5"/>
      <c r="H39" s="5"/>
    </row>
    <row r="40" spans="1:8" x14ac:dyDescent="0.2">
      <c r="A40" s="35" t="s">
        <v>140</v>
      </c>
      <c r="B40" s="36"/>
      <c r="C40" s="36"/>
      <c r="D40" s="36"/>
      <c r="E40" s="36"/>
      <c r="F40" s="36"/>
      <c r="G40" s="36"/>
      <c r="H40" s="36"/>
    </row>
    <row r="41" spans="1:8" x14ac:dyDescent="0.2">
      <c r="A41" s="37"/>
      <c r="B41" s="38"/>
      <c r="C41" s="38"/>
      <c r="D41" s="38"/>
      <c r="E41" s="38"/>
      <c r="F41" s="38"/>
      <c r="G41" s="38"/>
      <c r="H41" s="39"/>
    </row>
    <row r="42" spans="1:8" x14ac:dyDescent="0.2">
      <c r="A42" s="394" t="s">
        <v>185</v>
      </c>
      <c r="B42" s="395"/>
      <c r="C42" s="396"/>
      <c r="D42" s="145">
        <f>'Gesamtausgaben (Seite 4)'!F24</f>
        <v>0</v>
      </c>
      <c r="E42" s="40"/>
      <c r="F42" s="40"/>
      <c r="G42" s="40"/>
      <c r="H42" s="146">
        <f>E4</f>
        <v>305</v>
      </c>
    </row>
    <row r="43" spans="1:8" x14ac:dyDescent="0.2">
      <c r="A43" s="41"/>
      <c r="B43" s="40"/>
      <c r="C43" s="40"/>
      <c r="D43" s="40"/>
      <c r="E43" s="40"/>
      <c r="F43" s="40"/>
      <c r="G43" s="40"/>
      <c r="H43" s="42"/>
    </row>
    <row r="44" spans="1:8" x14ac:dyDescent="0.2">
      <c r="A44" s="394" t="s">
        <v>48</v>
      </c>
      <c r="B44" s="395"/>
      <c r="C44" s="40"/>
      <c r="D44" s="146">
        <f>F44*H42*H44</f>
        <v>0</v>
      </c>
      <c r="E44" s="43" t="s">
        <v>69</v>
      </c>
      <c r="F44" s="149"/>
      <c r="G44" s="43" t="s">
        <v>174</v>
      </c>
      <c r="H44" s="150"/>
    </row>
    <row r="45" spans="1:8" x14ac:dyDescent="0.2">
      <c r="A45" s="41"/>
      <c r="B45" s="40"/>
      <c r="C45" s="40"/>
      <c r="D45" s="40"/>
      <c r="E45" s="40"/>
      <c r="F45" s="40"/>
      <c r="G45" s="40"/>
      <c r="H45" s="42"/>
    </row>
    <row r="46" spans="1:8" x14ac:dyDescent="0.2">
      <c r="A46" s="41"/>
      <c r="B46" s="40"/>
      <c r="C46" s="40"/>
      <c r="D46" s="40"/>
      <c r="E46" s="40"/>
      <c r="F46" s="40"/>
      <c r="G46" s="40"/>
      <c r="H46" s="42"/>
    </row>
    <row r="47" spans="1:8" ht="13.5" thickBot="1" x14ac:dyDescent="0.25">
      <c r="A47" s="394" t="s">
        <v>67</v>
      </c>
      <c r="B47" s="395"/>
      <c r="C47" s="40"/>
      <c r="D47" s="147">
        <f>IF(D44&lt;D42,D44,D42)</f>
        <v>0</v>
      </c>
      <c r="E47" s="40"/>
      <c r="F47" s="40"/>
      <c r="G47" s="40"/>
      <c r="H47" s="42"/>
    </row>
    <row r="48" spans="1:8" ht="13.5" thickTop="1" x14ac:dyDescent="0.2">
      <c r="A48" s="44"/>
      <c r="B48" s="45"/>
      <c r="C48" s="45"/>
      <c r="D48" s="45"/>
      <c r="E48" s="45"/>
      <c r="F48" s="45"/>
      <c r="G48" s="45"/>
      <c r="H48" s="46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ht="15.75" thickBot="1" x14ac:dyDescent="0.25">
      <c r="A50" s="36"/>
      <c r="B50" s="36"/>
      <c r="C50" s="36"/>
      <c r="D50" s="36"/>
      <c r="E50" s="36"/>
      <c r="F50" s="113" t="s">
        <v>181</v>
      </c>
      <c r="G50" s="36"/>
      <c r="H50" s="36"/>
    </row>
    <row r="51" spans="1:8" ht="13.5" thickBot="1" x14ac:dyDescent="0.25">
      <c r="A51" s="397" t="s">
        <v>59</v>
      </c>
      <c r="B51" s="397"/>
      <c r="C51" s="398"/>
      <c r="D51" s="148">
        <f>D17+D37+D47</f>
        <v>0</v>
      </c>
      <c r="E51" s="36"/>
      <c r="F51" s="36"/>
      <c r="G51" s="36"/>
      <c r="H51" s="36"/>
    </row>
    <row r="52" spans="1:8" x14ac:dyDescent="0.2">
      <c r="A52" s="36"/>
      <c r="B52" s="36"/>
      <c r="C52" s="36"/>
      <c r="D52" s="36"/>
      <c r="E52" s="36"/>
      <c r="F52" s="36"/>
      <c r="G52" s="36"/>
      <c r="H52" s="36"/>
    </row>
    <row r="54" spans="1:8" x14ac:dyDescent="0.2">
      <c r="A54" s="399" t="s">
        <v>109</v>
      </c>
      <c r="B54" s="399"/>
      <c r="C54" s="399"/>
      <c r="D54" s="399"/>
      <c r="E54" s="399"/>
      <c r="F54" s="399"/>
      <c r="G54" s="399"/>
      <c r="H54" s="399"/>
    </row>
    <row r="55" spans="1:8" x14ac:dyDescent="0.2">
      <c r="A55" s="399" t="s">
        <v>110</v>
      </c>
      <c r="B55" s="399"/>
      <c r="C55" s="399"/>
      <c r="D55" s="399"/>
      <c r="E55" s="399"/>
      <c r="F55" s="399"/>
      <c r="G55" s="399"/>
      <c r="H55" s="399"/>
    </row>
    <row r="56" spans="1:8" x14ac:dyDescent="0.2">
      <c r="A56" s="400" t="s">
        <v>194</v>
      </c>
      <c r="B56" s="401"/>
      <c r="C56" s="401"/>
      <c r="D56" s="401"/>
      <c r="E56" s="401"/>
      <c r="F56" s="401"/>
      <c r="G56" s="401"/>
      <c r="H56" s="401"/>
    </row>
    <row r="57" spans="1:8" x14ac:dyDescent="0.2">
      <c r="A57" s="340" t="s">
        <v>195</v>
      </c>
      <c r="B57" s="340"/>
      <c r="C57" s="340"/>
      <c r="D57" s="340"/>
      <c r="E57" s="340"/>
      <c r="F57" s="340"/>
      <c r="G57" s="340"/>
      <c r="H57" s="340"/>
    </row>
    <row r="60" spans="1:8" x14ac:dyDescent="0.2">
      <c r="A60" s="334"/>
      <c r="B60" s="334"/>
      <c r="C60" s="334"/>
      <c r="E60" s="338"/>
      <c r="F60" s="338"/>
      <c r="G60" s="338"/>
      <c r="H60" s="338"/>
    </row>
    <row r="61" spans="1:8" x14ac:dyDescent="0.2">
      <c r="A61" s="330" t="s">
        <v>99</v>
      </c>
      <c r="B61" s="330"/>
      <c r="C61" s="330"/>
      <c r="E61" s="393" t="s">
        <v>111</v>
      </c>
      <c r="F61" s="393"/>
      <c r="G61" s="393"/>
      <c r="H61" s="393"/>
    </row>
  </sheetData>
  <mergeCells count="27">
    <mergeCell ref="A61:C61"/>
    <mergeCell ref="E61:H61"/>
    <mergeCell ref="E60:H60"/>
    <mergeCell ref="A42:C42"/>
    <mergeCell ref="A44:B44"/>
    <mergeCell ref="A47:B47"/>
    <mergeCell ref="A51:C51"/>
    <mergeCell ref="A54:H54"/>
    <mergeCell ref="A55:H55"/>
    <mergeCell ref="A56:H56"/>
    <mergeCell ref="A57:H57"/>
    <mergeCell ref="A60:C60"/>
    <mergeCell ref="G5:H5"/>
    <mergeCell ref="A5:B5"/>
    <mergeCell ref="F22:G22"/>
    <mergeCell ref="F23:G23"/>
    <mergeCell ref="A28:B28"/>
    <mergeCell ref="C7:G7"/>
    <mergeCell ref="A9:C9"/>
    <mergeCell ref="A1:F1"/>
    <mergeCell ref="A32:B32"/>
    <mergeCell ref="A33:B33"/>
    <mergeCell ref="A27:B27"/>
    <mergeCell ref="D5:E5"/>
    <mergeCell ref="A29:B29"/>
    <mergeCell ref="A30:B30"/>
    <mergeCell ref="A31:B31"/>
  </mergeCells>
  <pageMargins left="0.70866141732283472" right="0.43307086614173229" top="0.27559055118110237" bottom="0.59055118110236227" header="0.31496062992125984" footer="0.31496062992125984"/>
  <pageSetup paperSize="9" orientation="portrait" r:id="rId1"/>
  <headerFooter>
    <oddHeader xml:space="preserve">&amp;RSeite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H30"/>
  <sheetViews>
    <sheetView view="pageLayout" zoomScaleNormal="100" workbookViewId="0">
      <selection activeCell="F19" sqref="F19:G19"/>
    </sheetView>
  </sheetViews>
  <sheetFormatPr baseColWidth="10" defaultRowHeight="12.75" x14ac:dyDescent="0.2"/>
  <cols>
    <col min="1" max="1" width="10" bestFit="1" customWidth="1"/>
    <col min="3" max="3" width="9.140625" customWidth="1"/>
  </cols>
  <sheetData>
    <row r="1" spans="1:8" ht="20.25" x14ac:dyDescent="0.3">
      <c r="A1" s="404" t="s">
        <v>121</v>
      </c>
      <c r="B1" s="404"/>
      <c r="C1" s="404"/>
      <c r="D1" s="404"/>
      <c r="E1" s="404"/>
      <c r="F1" s="404"/>
      <c r="G1" s="94">
        <f>'Berechnungsblatt 1 (Seite 2)'!G1</f>
        <v>2021</v>
      </c>
      <c r="H1" s="62"/>
    </row>
    <row r="2" spans="1:8" x14ac:dyDescent="0.2">
      <c r="A2" s="63"/>
      <c r="B2" s="64"/>
      <c r="C2" s="65"/>
      <c r="D2" s="66"/>
      <c r="E2" s="67"/>
      <c r="F2" s="66"/>
      <c r="G2" s="66"/>
    </row>
    <row r="3" spans="1:8" x14ac:dyDescent="0.2">
      <c r="B3" s="64"/>
      <c r="C3" s="64"/>
      <c r="D3" s="66"/>
      <c r="E3" s="67"/>
      <c r="F3" s="66"/>
      <c r="G3" s="66"/>
    </row>
    <row r="4" spans="1:8" x14ac:dyDescent="0.2">
      <c r="A4" s="402" t="s">
        <v>176</v>
      </c>
      <c r="B4" s="402"/>
      <c r="C4" s="408" t="str">
        <f>IF('Deckblatt (Seite 1)'!E3="","",'Deckblatt (Seite 1)'!E3)</f>
        <v/>
      </c>
      <c r="D4" s="409"/>
      <c r="E4" s="409"/>
      <c r="F4" s="409"/>
      <c r="G4" s="409"/>
      <c r="H4" s="410"/>
    </row>
    <row r="5" spans="1:8" x14ac:dyDescent="0.2">
      <c r="A5" s="61"/>
      <c r="B5" s="72"/>
      <c r="C5" s="80"/>
      <c r="D5" s="80"/>
      <c r="E5" s="80"/>
      <c r="F5" s="80"/>
      <c r="G5" s="80"/>
      <c r="H5" s="80"/>
    </row>
    <row r="6" spans="1:8" x14ac:dyDescent="0.2">
      <c r="A6" s="402" t="s">
        <v>7</v>
      </c>
      <c r="B6" s="403"/>
      <c r="C6" s="408" t="str">
        <f>IF('Deckblatt (Seite 1)'!E10="","",'Deckblatt (Seite 1)'!E10)</f>
        <v/>
      </c>
      <c r="D6" s="409"/>
      <c r="E6" s="409"/>
      <c r="F6" s="409"/>
      <c r="G6" s="409"/>
      <c r="H6" s="410"/>
    </row>
    <row r="7" spans="1:8" x14ac:dyDescent="0.2">
      <c r="C7" s="80"/>
      <c r="D7" s="80"/>
      <c r="E7" s="80"/>
      <c r="F7" s="80"/>
      <c r="G7" s="80"/>
      <c r="H7" s="80"/>
    </row>
    <row r="8" spans="1:8" x14ac:dyDescent="0.2">
      <c r="A8" s="99" t="s">
        <v>95</v>
      </c>
      <c r="B8" s="408" t="str">
        <f>IF('Deckblatt (Seite 1)'!B12="","",'Deckblatt (Seite 1)'!B12)</f>
        <v/>
      </c>
      <c r="C8" s="409"/>
      <c r="D8" s="409"/>
      <c r="E8" s="409"/>
      <c r="F8" s="409"/>
      <c r="G8" s="409"/>
      <c r="H8" s="410"/>
    </row>
    <row r="9" spans="1:8" ht="12.75" customHeight="1" x14ac:dyDescent="0.2">
      <c r="A9" s="81"/>
      <c r="B9" s="81"/>
      <c r="C9" s="81"/>
      <c r="D9" s="81"/>
      <c r="E9" s="81"/>
      <c r="G9" s="70"/>
    </row>
    <row r="10" spans="1:8" ht="12.75" customHeight="1" x14ac:dyDescent="0.2">
      <c r="A10" s="109" t="str">
        <f>'Berechnungsblatt 1 (Seite 2)'!A13</f>
        <v>PLZ / Ort:</v>
      </c>
      <c r="B10" s="405" t="str">
        <f>IF('Deckblatt (Seite 1)'!B14="","",'Deckblatt (Seite 1)'!B14)</f>
        <v/>
      </c>
      <c r="C10" s="406"/>
      <c r="D10" s="407"/>
      <c r="E10" s="68" t="s">
        <v>71</v>
      </c>
      <c r="F10" s="152" t="str">
        <f>IF('Deckblatt (Seite 1)'!F14="","",'Deckblatt (Seite 1)'!F14)</f>
        <v/>
      </c>
      <c r="G10" s="100" t="s">
        <v>9</v>
      </c>
      <c r="H10" s="152" t="str">
        <f>IF('Deckblatt (Seite 1)'!H14="","",'Deckblatt (Seite 1)'!H14)</f>
        <v/>
      </c>
    </row>
    <row r="11" spans="1:8" ht="12.75" customHeight="1" x14ac:dyDescent="0.2">
      <c r="A11" s="95"/>
      <c r="B11" s="81"/>
      <c r="C11" s="81"/>
      <c r="D11" s="81"/>
      <c r="E11" s="96"/>
      <c r="F11" s="98"/>
      <c r="G11" s="97"/>
      <c r="H11" s="98"/>
    </row>
    <row r="12" spans="1:8" ht="12.75" customHeight="1" x14ac:dyDescent="0.2">
      <c r="A12" s="95"/>
      <c r="B12" s="81"/>
      <c r="C12" s="81"/>
      <c r="D12" s="81"/>
      <c r="E12" s="96"/>
      <c r="F12" s="98"/>
      <c r="G12" s="97"/>
      <c r="H12" s="98"/>
    </row>
    <row r="13" spans="1:8" ht="12.75" customHeight="1" x14ac:dyDescent="0.2">
      <c r="A13" s="95"/>
      <c r="B13" s="81"/>
      <c r="C13" s="81"/>
      <c r="D13" s="81"/>
      <c r="E13" s="96"/>
      <c r="F13" s="98"/>
      <c r="G13" s="97"/>
      <c r="H13" s="98"/>
    </row>
    <row r="14" spans="1:8" ht="19.5" customHeight="1" x14ac:dyDescent="0.2">
      <c r="B14" s="81"/>
      <c r="C14" s="151" t="s">
        <v>187</v>
      </c>
      <c r="D14" s="81"/>
      <c r="E14" s="96"/>
      <c r="F14" s="98"/>
      <c r="G14" s="97"/>
      <c r="H14" s="98"/>
    </row>
    <row r="15" spans="1:8" ht="12.75" customHeight="1" x14ac:dyDescent="0.2">
      <c r="A15" s="95"/>
      <c r="B15" s="81"/>
      <c r="C15" s="81"/>
      <c r="D15" s="81"/>
      <c r="E15" s="96"/>
      <c r="F15" s="98"/>
      <c r="G15" s="97"/>
      <c r="H15" s="98"/>
    </row>
    <row r="16" spans="1:8" ht="12.75" customHeight="1" x14ac:dyDescent="0.2">
      <c r="A16" s="95"/>
      <c r="B16" s="81"/>
      <c r="C16" s="81"/>
      <c r="D16" s="81"/>
      <c r="E16" s="96"/>
      <c r="F16" s="98"/>
      <c r="G16" s="97"/>
      <c r="H16" s="98"/>
    </row>
    <row r="17" spans="1:7" x14ac:dyDescent="0.2">
      <c r="A17" s="71"/>
      <c r="B17" s="72"/>
      <c r="C17" s="75"/>
      <c r="D17" s="71"/>
      <c r="E17" s="73"/>
      <c r="F17" s="61"/>
      <c r="G17" s="61"/>
    </row>
    <row r="18" spans="1:7" ht="39.950000000000003" customHeight="1" x14ac:dyDescent="0.2">
      <c r="C18" s="422" t="s">
        <v>151</v>
      </c>
      <c r="D18" s="423"/>
      <c r="E18" s="424"/>
      <c r="F18" s="417" t="s">
        <v>126</v>
      </c>
      <c r="G18" s="417"/>
    </row>
    <row r="19" spans="1:7" ht="24.95" customHeight="1" x14ac:dyDescent="0.2">
      <c r="C19" s="108" t="s">
        <v>141</v>
      </c>
      <c r="D19" s="425" t="s">
        <v>36</v>
      </c>
      <c r="E19" s="426"/>
      <c r="F19" s="418">
        <f>'1. Fahrtkosten (Seite 5)'!H36</f>
        <v>0</v>
      </c>
      <c r="G19" s="419"/>
    </row>
    <row r="20" spans="1:7" ht="24.95" customHeight="1" x14ac:dyDescent="0.2">
      <c r="C20" s="108" t="s">
        <v>142</v>
      </c>
      <c r="D20" s="425" t="s">
        <v>119</v>
      </c>
      <c r="E20" s="426"/>
      <c r="F20" s="414">
        <f>'2. Verpflegung (Seite 6)'!H36</f>
        <v>0</v>
      </c>
      <c r="G20" s="414"/>
    </row>
    <row r="21" spans="1:7" ht="24.95" customHeight="1" x14ac:dyDescent="0.2">
      <c r="C21" s="108" t="s">
        <v>143</v>
      </c>
      <c r="D21" s="425" t="s">
        <v>122</v>
      </c>
      <c r="E21" s="426"/>
      <c r="F21" s="414">
        <f>'3. Unterkunft (Seite 7)'!H36</f>
        <v>0</v>
      </c>
      <c r="G21" s="414"/>
    </row>
    <row r="22" spans="1:7" ht="24.95" customHeight="1" x14ac:dyDescent="0.2">
      <c r="C22" s="108" t="s">
        <v>144</v>
      </c>
      <c r="D22" s="425" t="s">
        <v>123</v>
      </c>
      <c r="E22" s="426"/>
      <c r="F22" s="414">
        <f>'4. Arbeitsmaterial (Seite 8)'!H36</f>
        <v>0</v>
      </c>
      <c r="G22" s="414"/>
    </row>
    <row r="23" spans="1:7" ht="24.95" customHeight="1" x14ac:dyDescent="0.2">
      <c r="C23" s="108" t="s">
        <v>145</v>
      </c>
      <c r="D23" s="425" t="s">
        <v>124</v>
      </c>
      <c r="E23" s="426"/>
      <c r="F23" s="414">
        <f>'5. sonstige Kosten (Seite 9)'!H36</f>
        <v>0</v>
      </c>
      <c r="G23" s="414"/>
    </row>
    <row r="24" spans="1:7" ht="24.95" customHeight="1" x14ac:dyDescent="0.2">
      <c r="C24" s="108" t="s">
        <v>146</v>
      </c>
      <c r="D24" s="425" t="s">
        <v>47</v>
      </c>
      <c r="E24" s="426"/>
      <c r="F24" s="414">
        <f>'6. Honorare (Seite 10)'!H36</f>
        <v>0</v>
      </c>
      <c r="G24" s="414"/>
    </row>
    <row r="25" spans="1:7" ht="24.95" customHeight="1" x14ac:dyDescent="0.2">
      <c r="C25" s="108" t="s">
        <v>147</v>
      </c>
      <c r="D25" s="425" t="s">
        <v>125</v>
      </c>
      <c r="E25" s="426"/>
      <c r="F25" s="414">
        <f>'7. z.Zt. unbesetzt (Seite 11)'!H36</f>
        <v>0</v>
      </c>
      <c r="G25" s="414"/>
    </row>
    <row r="26" spans="1:7" ht="24.95" customHeight="1" x14ac:dyDescent="0.2">
      <c r="C26" s="108" t="s">
        <v>148</v>
      </c>
      <c r="D26" s="425" t="s">
        <v>125</v>
      </c>
      <c r="E26" s="426"/>
      <c r="F26" s="414">
        <f>'8. z.Zt. unbesetzt (Seite 12)'!H36</f>
        <v>0</v>
      </c>
      <c r="G26" s="414"/>
    </row>
    <row r="27" spans="1:7" ht="24.95" customHeight="1" x14ac:dyDescent="0.2">
      <c r="C27" s="108" t="s">
        <v>149</v>
      </c>
      <c r="D27" s="425" t="s">
        <v>125</v>
      </c>
      <c r="E27" s="426"/>
      <c r="F27" s="414">
        <f>'9. z.Zt. unbesetzt (Seite 13)'!H36</f>
        <v>0</v>
      </c>
      <c r="G27" s="414"/>
    </row>
    <row r="28" spans="1:7" ht="24.95" customHeight="1" x14ac:dyDescent="0.2">
      <c r="C28" s="108" t="s">
        <v>150</v>
      </c>
      <c r="D28" s="425" t="s">
        <v>125</v>
      </c>
      <c r="E28" s="426"/>
      <c r="F28" s="415">
        <f>'10. z.Zt. unbesetzt (Seite 14)'!H36</f>
        <v>0</v>
      </c>
      <c r="G28" s="416"/>
    </row>
    <row r="29" spans="1:7" ht="24.95" customHeight="1" x14ac:dyDescent="0.2">
      <c r="C29" s="83"/>
      <c r="D29" s="427"/>
      <c r="E29" s="428"/>
      <c r="F29" s="411"/>
      <c r="G29" s="411"/>
    </row>
    <row r="30" spans="1:7" ht="24.95" customHeight="1" x14ac:dyDescent="0.2">
      <c r="C30" s="82"/>
      <c r="D30" s="420" t="s">
        <v>43</v>
      </c>
      <c r="E30" s="421"/>
      <c r="F30" s="412">
        <f>SUM(F19:G28)</f>
        <v>0</v>
      </c>
      <c r="G30" s="413"/>
    </row>
  </sheetData>
  <mergeCells count="33">
    <mergeCell ref="F18:G18"/>
    <mergeCell ref="F19:G19"/>
    <mergeCell ref="D30:E30"/>
    <mergeCell ref="C18:E18"/>
    <mergeCell ref="D24:E24"/>
    <mergeCell ref="D25:E25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F23:G23"/>
    <mergeCell ref="F24:G24"/>
    <mergeCell ref="F25:G25"/>
    <mergeCell ref="F20:G20"/>
    <mergeCell ref="F21:G21"/>
    <mergeCell ref="F22:G22"/>
    <mergeCell ref="F29:G29"/>
    <mergeCell ref="F30:G30"/>
    <mergeCell ref="F26:G26"/>
    <mergeCell ref="F27:G27"/>
    <mergeCell ref="F28:G28"/>
    <mergeCell ref="A6:B6"/>
    <mergeCell ref="A1:F1"/>
    <mergeCell ref="A4:B4"/>
    <mergeCell ref="B10:D10"/>
    <mergeCell ref="B8:H8"/>
    <mergeCell ref="C6:H6"/>
    <mergeCell ref="C4:H4"/>
  </mergeCells>
  <pageMargins left="0.7" right="0.7" top="0.78740157499999996" bottom="0.78740157499999996" header="0.3" footer="0.3"/>
  <pageSetup paperSize="9" orientation="portrait" r:id="rId1"/>
  <headerFooter>
    <oddHeader xml:space="preserve">&amp;RSeite 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20EA-A46E-482D-9B7E-94B303653E84}">
  <dimension ref="A1:A44"/>
  <sheetViews>
    <sheetView tabSelected="1" workbookViewId="0">
      <selection activeCell="A2" sqref="A2"/>
    </sheetView>
  </sheetViews>
  <sheetFormatPr baseColWidth="10" defaultRowHeight="12.75" x14ac:dyDescent="0.2"/>
  <cols>
    <col min="1" max="1" width="81.42578125" customWidth="1"/>
  </cols>
  <sheetData>
    <row r="1" spans="1:1" x14ac:dyDescent="0.2">
      <c r="A1" s="321" t="s">
        <v>213</v>
      </c>
    </row>
    <row r="2" spans="1:1" x14ac:dyDescent="0.2">
      <c r="A2" s="321" t="s">
        <v>210</v>
      </c>
    </row>
    <row r="3" spans="1:1" ht="13.5" thickBot="1" x14ac:dyDescent="0.25">
      <c r="A3" s="322"/>
    </row>
    <row r="4" spans="1:1" x14ac:dyDescent="0.2">
      <c r="A4" s="323" t="s">
        <v>197</v>
      </c>
    </row>
    <row r="5" spans="1:1" ht="51" x14ac:dyDescent="0.2">
      <c r="A5" s="324" t="s">
        <v>198</v>
      </c>
    </row>
    <row r="6" spans="1:1" x14ac:dyDescent="0.2">
      <c r="A6" s="325"/>
    </row>
    <row r="7" spans="1:1" ht="25.5" x14ac:dyDescent="0.2">
      <c r="A7" s="325" t="s">
        <v>207</v>
      </c>
    </row>
    <row r="8" spans="1:1" ht="13.5" thickBot="1" x14ac:dyDescent="0.25">
      <c r="A8" s="327"/>
    </row>
    <row r="9" spans="1:1" x14ac:dyDescent="0.2">
      <c r="A9" s="429"/>
    </row>
    <row r="10" spans="1:1" x14ac:dyDescent="0.2">
      <c r="A10" s="430"/>
    </row>
    <row r="11" spans="1:1" x14ac:dyDescent="0.2">
      <c r="A11" s="430"/>
    </row>
    <row r="12" spans="1:1" x14ac:dyDescent="0.2">
      <c r="A12" s="430"/>
    </row>
    <row r="13" spans="1:1" ht="13.5" thickBot="1" x14ac:dyDescent="0.25">
      <c r="A13" s="431"/>
    </row>
    <row r="14" spans="1:1" x14ac:dyDescent="0.2">
      <c r="A14" s="322"/>
    </row>
    <row r="15" spans="1:1" x14ac:dyDescent="0.2">
      <c r="A15" s="322"/>
    </row>
    <row r="16" spans="1:1" ht="13.5" thickBot="1" x14ac:dyDescent="0.25">
      <c r="A16" s="322"/>
    </row>
    <row r="17" spans="1:1" x14ac:dyDescent="0.2">
      <c r="A17" s="323" t="s">
        <v>199</v>
      </c>
    </row>
    <row r="18" spans="1:1" ht="25.5" x14ac:dyDescent="0.2">
      <c r="A18" s="324" t="s">
        <v>200</v>
      </c>
    </row>
    <row r="19" spans="1:1" x14ac:dyDescent="0.2">
      <c r="A19" s="324"/>
    </row>
    <row r="20" spans="1:1" ht="38.25" x14ac:dyDescent="0.2">
      <c r="A20" s="325" t="s">
        <v>201</v>
      </c>
    </row>
    <row r="21" spans="1:1" ht="13.5" thickBot="1" x14ac:dyDescent="0.25">
      <c r="A21" s="326"/>
    </row>
    <row r="22" spans="1:1" x14ac:dyDescent="0.2">
      <c r="A22" s="429"/>
    </row>
    <row r="23" spans="1:1" x14ac:dyDescent="0.2">
      <c r="A23" s="430"/>
    </row>
    <row r="24" spans="1:1" x14ac:dyDescent="0.2">
      <c r="A24" s="430"/>
    </row>
    <row r="25" spans="1:1" x14ac:dyDescent="0.2">
      <c r="A25" s="430"/>
    </row>
    <row r="26" spans="1:1" ht="13.5" thickBot="1" x14ac:dyDescent="0.25">
      <c r="A26" s="431"/>
    </row>
    <row r="27" spans="1:1" x14ac:dyDescent="0.2">
      <c r="A27" s="322"/>
    </row>
    <row r="28" spans="1:1" x14ac:dyDescent="0.2">
      <c r="A28" s="322"/>
    </row>
    <row r="29" spans="1:1" ht="13.5" thickBot="1" x14ac:dyDescent="0.25">
      <c r="A29" s="322"/>
    </row>
    <row r="30" spans="1:1" x14ac:dyDescent="0.2">
      <c r="A30" s="323" t="s">
        <v>202</v>
      </c>
    </row>
    <row r="31" spans="1:1" ht="25.5" x14ac:dyDescent="0.2">
      <c r="A31" s="324" t="s">
        <v>203</v>
      </c>
    </row>
    <row r="32" spans="1:1" ht="13.5" thickBot="1" x14ac:dyDescent="0.25">
      <c r="A32" s="327" t="s">
        <v>208</v>
      </c>
    </row>
    <row r="33" spans="1:1" x14ac:dyDescent="0.2">
      <c r="A33" s="429"/>
    </row>
    <row r="34" spans="1:1" x14ac:dyDescent="0.2">
      <c r="A34" s="430"/>
    </row>
    <row r="35" spans="1:1" x14ac:dyDescent="0.2">
      <c r="A35" s="430"/>
    </row>
    <row r="36" spans="1:1" ht="13.5" thickBot="1" x14ac:dyDescent="0.25">
      <c r="A36" s="431"/>
    </row>
    <row r="37" spans="1:1" x14ac:dyDescent="0.2">
      <c r="A37" s="322"/>
    </row>
    <row r="38" spans="1:1" ht="13.5" thickBot="1" x14ac:dyDescent="0.25">
      <c r="A38" s="322"/>
    </row>
    <row r="39" spans="1:1" x14ac:dyDescent="0.2">
      <c r="A39" s="328" t="s">
        <v>204</v>
      </c>
    </row>
    <row r="40" spans="1:1" ht="38.25" customHeight="1" x14ac:dyDescent="0.2">
      <c r="A40" s="324" t="s">
        <v>209</v>
      </c>
    </row>
    <row r="41" spans="1:1" x14ac:dyDescent="0.2">
      <c r="A41" s="329"/>
    </row>
    <row r="42" spans="1:1" ht="25.5" customHeight="1" x14ac:dyDescent="0.2">
      <c r="A42" s="324" t="s">
        <v>206</v>
      </c>
    </row>
    <row r="43" spans="1:1" x14ac:dyDescent="0.2">
      <c r="A43" s="329"/>
    </row>
    <row r="44" spans="1:1" ht="25.5" customHeight="1" thickBot="1" x14ac:dyDescent="0.25">
      <c r="A44" s="327" t="s">
        <v>205</v>
      </c>
    </row>
  </sheetData>
  <mergeCells count="3">
    <mergeCell ref="A9:A13"/>
    <mergeCell ref="A22:A26"/>
    <mergeCell ref="A33:A36"/>
  </mergeCells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103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6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55">
        <v>1</v>
      </c>
      <c r="B16" s="156"/>
      <c r="C16" s="156"/>
      <c r="D16" s="435"/>
      <c r="E16" s="436"/>
      <c r="F16" s="435"/>
      <c r="G16" s="436"/>
      <c r="H16" s="157"/>
    </row>
    <row r="17" spans="1:8" ht="24.75" customHeight="1" x14ac:dyDescent="0.2">
      <c r="A17" s="155">
        <v>2</v>
      </c>
      <c r="B17" s="156"/>
      <c r="C17" s="156"/>
      <c r="D17" s="432"/>
      <c r="E17" s="432"/>
      <c r="F17" s="435"/>
      <c r="G17" s="436"/>
      <c r="H17" s="157"/>
    </row>
    <row r="18" spans="1:8" ht="24.75" customHeight="1" x14ac:dyDescent="0.2">
      <c r="A18" s="155">
        <v>3</v>
      </c>
      <c r="B18" s="156"/>
      <c r="C18" s="156"/>
      <c r="D18" s="432"/>
      <c r="E18" s="432"/>
      <c r="F18" s="435"/>
      <c r="G18" s="436"/>
      <c r="H18" s="157"/>
    </row>
    <row r="19" spans="1:8" ht="24.75" customHeight="1" x14ac:dyDescent="0.2">
      <c r="A19" s="155">
        <v>4</v>
      </c>
      <c r="B19" s="156"/>
      <c r="C19" s="156"/>
      <c r="D19" s="432"/>
      <c r="E19" s="432"/>
      <c r="F19" s="435"/>
      <c r="G19" s="436"/>
      <c r="H19" s="157"/>
    </row>
    <row r="20" spans="1:8" ht="24.75" customHeight="1" x14ac:dyDescent="0.2">
      <c r="A20" s="155">
        <v>5</v>
      </c>
      <c r="B20" s="156"/>
      <c r="C20" s="156"/>
      <c r="D20" s="432"/>
      <c r="E20" s="432"/>
      <c r="F20" s="435"/>
      <c r="G20" s="436"/>
      <c r="H20" s="157"/>
    </row>
    <row r="21" spans="1:8" ht="24.75" customHeight="1" x14ac:dyDescent="0.2">
      <c r="A21" s="155"/>
      <c r="B21" s="156"/>
      <c r="C21" s="156"/>
      <c r="D21" s="432"/>
      <c r="E21" s="432"/>
      <c r="F21" s="435"/>
      <c r="G21" s="436"/>
      <c r="H21" s="157"/>
    </row>
    <row r="22" spans="1:8" ht="24.75" customHeight="1" x14ac:dyDescent="0.2">
      <c r="A22" s="155"/>
      <c r="B22" s="156"/>
      <c r="C22" s="156"/>
      <c r="D22" s="432"/>
      <c r="E22" s="432"/>
      <c r="F22" s="435"/>
      <c r="G22" s="436"/>
      <c r="H22" s="157"/>
    </row>
    <row r="23" spans="1:8" ht="24.75" customHeight="1" x14ac:dyDescent="0.2">
      <c r="A23" s="155"/>
      <c r="B23" s="156"/>
      <c r="C23" s="156"/>
      <c r="D23" s="432"/>
      <c r="E23" s="432"/>
      <c r="F23" s="435"/>
      <c r="G23" s="436"/>
      <c r="H23" s="157"/>
    </row>
    <row r="24" spans="1:8" ht="24.75" customHeight="1" x14ac:dyDescent="0.2">
      <c r="A24" s="155"/>
      <c r="B24" s="156"/>
      <c r="C24" s="156"/>
      <c r="D24" s="432"/>
      <c r="E24" s="432"/>
      <c r="F24" s="435"/>
      <c r="G24" s="436"/>
      <c r="H24" s="157"/>
    </row>
    <row r="25" spans="1:8" ht="24.75" customHeight="1" x14ac:dyDescent="0.2">
      <c r="A25" s="158"/>
      <c r="B25" s="159"/>
      <c r="C25" s="159"/>
      <c r="D25" s="433"/>
      <c r="E25" s="434"/>
      <c r="F25" s="435"/>
      <c r="G25" s="436"/>
      <c r="H25" s="157"/>
    </row>
    <row r="26" spans="1:8" ht="24.75" customHeight="1" x14ac:dyDescent="0.2">
      <c r="A26" s="158"/>
      <c r="B26" s="159"/>
      <c r="C26" s="159"/>
      <c r="D26" s="432"/>
      <c r="E26" s="432"/>
      <c r="F26" s="435"/>
      <c r="G26" s="436"/>
      <c r="H26" s="157"/>
    </row>
    <row r="27" spans="1:8" ht="24.75" customHeight="1" x14ac:dyDescent="0.2">
      <c r="A27" s="158"/>
      <c r="B27" s="159"/>
      <c r="C27" s="159"/>
      <c r="D27" s="432"/>
      <c r="E27" s="432"/>
      <c r="F27" s="435"/>
      <c r="G27" s="436"/>
      <c r="H27" s="157"/>
    </row>
    <row r="28" spans="1:8" ht="24.75" customHeight="1" x14ac:dyDescent="0.2">
      <c r="A28" s="158"/>
      <c r="B28" s="159"/>
      <c r="C28" s="159"/>
      <c r="D28" s="432"/>
      <c r="E28" s="432"/>
      <c r="F28" s="435"/>
      <c r="G28" s="436"/>
      <c r="H28" s="157"/>
    </row>
    <row r="29" spans="1:8" ht="24.75" customHeight="1" x14ac:dyDescent="0.2">
      <c r="A29" s="158"/>
      <c r="B29" s="159"/>
      <c r="C29" s="159"/>
      <c r="D29" s="432"/>
      <c r="E29" s="432"/>
      <c r="F29" s="435"/>
      <c r="G29" s="436"/>
      <c r="H29" s="157"/>
    </row>
    <row r="30" spans="1:8" ht="24.75" customHeight="1" x14ac:dyDescent="0.2">
      <c r="A30" s="158"/>
      <c r="B30" s="159"/>
      <c r="C30" s="159"/>
      <c r="D30" s="432"/>
      <c r="E30" s="432"/>
      <c r="F30" s="435"/>
      <c r="G30" s="436"/>
      <c r="H30" s="157"/>
    </row>
    <row r="31" spans="1:8" ht="24.75" customHeight="1" x14ac:dyDescent="0.2">
      <c r="A31" s="158"/>
      <c r="B31" s="159"/>
      <c r="C31" s="159"/>
      <c r="D31" s="432"/>
      <c r="E31" s="432"/>
      <c r="F31" s="435"/>
      <c r="G31" s="436"/>
      <c r="H31" s="157"/>
    </row>
    <row r="32" spans="1:8" ht="24.75" customHeight="1" x14ac:dyDescent="0.2">
      <c r="A32" s="158"/>
      <c r="B32" s="159"/>
      <c r="C32" s="159"/>
      <c r="D32" s="432"/>
      <c r="E32" s="432"/>
      <c r="F32" s="435"/>
      <c r="G32" s="436"/>
      <c r="H32" s="157"/>
    </row>
    <row r="33" spans="1:8" ht="24.75" customHeight="1" x14ac:dyDescent="0.2">
      <c r="A33" s="158"/>
      <c r="B33" s="159"/>
      <c r="C33" s="159"/>
      <c r="D33" s="432"/>
      <c r="E33" s="432"/>
      <c r="F33" s="435"/>
      <c r="G33" s="436"/>
      <c r="H33" s="157"/>
    </row>
    <row r="34" spans="1:8" ht="24.75" customHeight="1" x14ac:dyDescent="0.2">
      <c r="A34" s="158"/>
      <c r="B34" s="159"/>
      <c r="C34" s="159"/>
      <c r="D34" s="435"/>
      <c r="E34" s="436"/>
      <c r="F34" s="160"/>
      <c r="G34" s="161"/>
      <c r="H34" s="157"/>
    </row>
    <row r="35" spans="1:8" ht="24.75" customHeight="1" x14ac:dyDescent="0.2">
      <c r="A35" s="158"/>
      <c r="B35" s="159"/>
      <c r="C35" s="159"/>
      <c r="D35" s="432"/>
      <c r="E35" s="432"/>
      <c r="F35" s="435"/>
      <c r="G35" s="436"/>
      <c r="H35" s="157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sheetProtection insertRows="0"/>
  <mergeCells count="52">
    <mergeCell ref="F15:G15"/>
    <mergeCell ref="D16:E16"/>
    <mergeCell ref="F16:G16"/>
    <mergeCell ref="D20:E20"/>
    <mergeCell ref="B12:D12"/>
    <mergeCell ref="D17:E17"/>
    <mergeCell ref="D18:E18"/>
    <mergeCell ref="D19:E19"/>
    <mergeCell ref="D15:E15"/>
    <mergeCell ref="A6:B6"/>
    <mergeCell ref="C6:H6"/>
    <mergeCell ref="A8:B8"/>
    <mergeCell ref="C8:H8"/>
    <mergeCell ref="B10:H10"/>
    <mergeCell ref="A4:E4"/>
    <mergeCell ref="A1:E1"/>
    <mergeCell ref="D34:E34"/>
    <mergeCell ref="A14:B14"/>
    <mergeCell ref="F20:G20"/>
    <mergeCell ref="F19:G19"/>
    <mergeCell ref="F18:G18"/>
    <mergeCell ref="F17:G17"/>
    <mergeCell ref="F25:G25"/>
    <mergeCell ref="F24:G24"/>
    <mergeCell ref="F23:G23"/>
    <mergeCell ref="F26:G26"/>
    <mergeCell ref="F32:G32"/>
    <mergeCell ref="D31:E31"/>
    <mergeCell ref="F22:G22"/>
    <mergeCell ref="F21:G21"/>
    <mergeCell ref="D35:E35"/>
    <mergeCell ref="F35:G35"/>
    <mergeCell ref="D36:E36"/>
    <mergeCell ref="F36:G36"/>
    <mergeCell ref="F33:G33"/>
    <mergeCell ref="D32:E32"/>
    <mergeCell ref="D33:E33"/>
    <mergeCell ref="D28:E28"/>
    <mergeCell ref="D29:E29"/>
    <mergeCell ref="D30:E30"/>
    <mergeCell ref="F31:G31"/>
    <mergeCell ref="F30:G30"/>
    <mergeCell ref="F29:G29"/>
    <mergeCell ref="D26:E26"/>
    <mergeCell ref="D27:E27"/>
    <mergeCell ref="F28:G28"/>
    <mergeCell ref="F27:G27"/>
    <mergeCell ref="D23:E23"/>
    <mergeCell ref="D24:E24"/>
    <mergeCell ref="D25:E25"/>
    <mergeCell ref="D21:E21"/>
    <mergeCell ref="D22:E22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7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127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88" t="s">
        <v>115</v>
      </c>
      <c r="B15" s="77" t="s">
        <v>116</v>
      </c>
      <c r="C15" s="77" t="s">
        <v>175</v>
      </c>
      <c r="D15" s="444" t="s">
        <v>118</v>
      </c>
      <c r="E15" s="445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/>
    </row>
    <row r="17" spans="1:8" ht="24.75" customHeight="1" x14ac:dyDescent="0.2">
      <c r="A17" s="119"/>
      <c r="B17" s="77"/>
      <c r="C17" s="77"/>
      <c r="D17" s="444"/>
      <c r="E17" s="445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4"/>
      <c r="E18" s="445"/>
      <c r="F18" s="444"/>
      <c r="G18" s="445"/>
      <c r="H18" s="163"/>
    </row>
    <row r="19" spans="1:8" ht="24.75" customHeight="1" x14ac:dyDescent="0.2">
      <c r="A19" s="119"/>
      <c r="B19" s="77"/>
      <c r="C19" s="77"/>
      <c r="D19" s="444"/>
      <c r="E19" s="445"/>
      <c r="F19" s="444"/>
      <c r="G19" s="445"/>
      <c r="H19" s="163"/>
    </row>
    <row r="20" spans="1:8" ht="24.75" customHeight="1" x14ac:dyDescent="0.2">
      <c r="A20" s="119"/>
      <c r="B20" s="77"/>
      <c r="C20" s="77"/>
      <c r="D20" s="444"/>
      <c r="E20" s="445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7:E27"/>
    <mergeCell ref="F27:G27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F18:G18"/>
    <mergeCell ref="D16:E16"/>
    <mergeCell ref="F16:G16"/>
    <mergeCell ref="D17:E17"/>
    <mergeCell ref="F17:G17"/>
    <mergeCell ref="A1:E1"/>
    <mergeCell ref="A4:E4"/>
    <mergeCell ref="A14:B14"/>
    <mergeCell ref="D15:E15"/>
    <mergeCell ref="F15:G15"/>
    <mergeCell ref="B12:D12"/>
    <mergeCell ref="A6:B6"/>
    <mergeCell ref="C6:H6"/>
    <mergeCell ref="A8:B8"/>
    <mergeCell ref="C8:H8"/>
    <mergeCell ref="B10:H1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6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128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6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/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/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F18:G18"/>
    <mergeCell ref="A1:E1"/>
    <mergeCell ref="A4:E4"/>
    <mergeCell ref="A14:B14"/>
    <mergeCell ref="D15:E15"/>
    <mergeCell ref="F15:G15"/>
    <mergeCell ref="C8:H8"/>
    <mergeCell ref="B10:H10"/>
    <mergeCell ref="B12:D12"/>
    <mergeCell ref="D16:E16"/>
    <mergeCell ref="F16:G16"/>
    <mergeCell ref="D17:E17"/>
    <mergeCell ref="F17:G17"/>
    <mergeCell ref="A6:B6"/>
    <mergeCell ref="C6:H6"/>
    <mergeCell ref="A8:B8"/>
  </mergeCells>
  <pageMargins left="0.44791666666666669" right="0.125" top="0.78740157499999996" bottom="0.78740157499999996" header="0.3" footer="0.3"/>
  <pageSetup paperSize="9" orientation="portrait" r:id="rId1"/>
  <headerFooter>
    <oddHeader>&amp;RSeite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view="pageLayout" zoomScaleNormal="100" workbookViewId="0">
      <selection sqref="A1:E1"/>
    </sheetView>
  </sheetViews>
  <sheetFormatPr baseColWidth="10" defaultRowHeight="12.75" x14ac:dyDescent="0.2"/>
  <cols>
    <col min="5" max="5" width="13.7109375" customWidth="1"/>
  </cols>
  <sheetData>
    <row r="1" spans="1:9" ht="19.5" x14ac:dyDescent="0.3">
      <c r="A1" s="442" t="s">
        <v>121</v>
      </c>
      <c r="B1" s="442"/>
      <c r="C1" s="442"/>
      <c r="D1" s="442"/>
      <c r="E1" s="442"/>
      <c r="F1" s="60">
        <f>'Berechnungsblatt 1 (Seite 2)'!G1</f>
        <v>2021</v>
      </c>
      <c r="G1" s="62"/>
      <c r="H1" s="62" t="s">
        <v>112</v>
      </c>
    </row>
    <row r="2" spans="1:9" x14ac:dyDescent="0.2">
      <c r="A2" s="63"/>
      <c r="B2" s="64"/>
      <c r="C2" s="65"/>
      <c r="D2" s="66"/>
      <c r="E2" s="67"/>
      <c r="F2" s="66"/>
      <c r="G2" s="66"/>
      <c r="I2" s="69"/>
    </row>
    <row r="3" spans="1:9" x14ac:dyDescent="0.2">
      <c r="B3" s="64"/>
      <c r="C3" s="64"/>
      <c r="D3" s="66"/>
      <c r="E3" s="67"/>
      <c r="F3" s="66"/>
      <c r="G3" s="66"/>
      <c r="I3" s="70"/>
    </row>
    <row r="4" spans="1:9" x14ac:dyDescent="0.2">
      <c r="A4" s="441" t="s">
        <v>114</v>
      </c>
      <c r="B4" s="441"/>
      <c r="C4" s="441"/>
      <c r="D4" s="441"/>
      <c r="E4" s="441"/>
      <c r="F4" s="153" t="str">
        <f>IF('Deckblatt (Seite 1)'!C54="","",'Deckblatt (Seite 1)'!C54)</f>
        <v/>
      </c>
      <c r="G4" s="68" t="s">
        <v>113</v>
      </c>
      <c r="H4" s="154"/>
      <c r="I4" s="70"/>
    </row>
    <row r="5" spans="1:9" x14ac:dyDescent="0.2">
      <c r="A5" s="71"/>
      <c r="B5" s="72"/>
      <c r="C5" s="72"/>
      <c r="D5" s="71"/>
      <c r="E5" s="73"/>
      <c r="F5" s="71"/>
      <c r="G5" s="71"/>
      <c r="H5" s="71"/>
      <c r="I5" s="71"/>
    </row>
    <row r="6" spans="1:9" x14ac:dyDescent="0.2">
      <c r="A6" s="402" t="s">
        <v>176</v>
      </c>
      <c r="B6" s="402"/>
      <c r="C6" s="408" t="str">
        <f>IF('Deckblatt (Seite 1)'!E3="","",'Deckblatt (Seite 1)'!E3)</f>
        <v/>
      </c>
      <c r="D6" s="409"/>
      <c r="E6" s="409"/>
      <c r="F6" s="409"/>
      <c r="G6" s="409"/>
      <c r="H6" s="410"/>
    </row>
    <row r="7" spans="1:9" x14ac:dyDescent="0.2">
      <c r="A7" s="61"/>
      <c r="B7" s="72"/>
      <c r="C7" s="80"/>
      <c r="D7" s="80"/>
      <c r="E7" s="80"/>
      <c r="F7" s="80"/>
      <c r="G7" s="80"/>
      <c r="H7" s="80"/>
    </row>
    <row r="8" spans="1:9" x14ac:dyDescent="0.2">
      <c r="A8" s="402" t="s">
        <v>7</v>
      </c>
      <c r="B8" s="403"/>
      <c r="C8" s="408" t="str">
        <f>IF('Deckblatt (Seite 1)'!E10="","",'Deckblatt (Seite 1)'!E10)</f>
        <v/>
      </c>
      <c r="D8" s="409"/>
      <c r="E8" s="409"/>
      <c r="F8" s="409"/>
      <c r="G8" s="409"/>
      <c r="H8" s="410"/>
    </row>
    <row r="9" spans="1:9" x14ac:dyDescent="0.2">
      <c r="C9" s="80"/>
      <c r="D9" s="80"/>
      <c r="E9" s="80"/>
      <c r="F9" s="80"/>
      <c r="G9" s="80"/>
      <c r="H9" s="80"/>
    </row>
    <row r="10" spans="1:9" x14ac:dyDescent="0.2">
      <c r="A10" s="99" t="s">
        <v>95</v>
      </c>
      <c r="B10" s="408" t="str">
        <f>IF('Deckblatt (Seite 1)'!B12="","",'Deckblatt (Seite 1)'!B12)</f>
        <v/>
      </c>
      <c r="C10" s="409"/>
      <c r="D10" s="409"/>
      <c r="E10" s="409"/>
      <c r="F10" s="409"/>
      <c r="G10" s="409"/>
      <c r="H10" s="410"/>
    </row>
    <row r="11" spans="1:9" ht="15.75" x14ac:dyDescent="0.2">
      <c r="A11" s="81"/>
      <c r="B11" s="81"/>
      <c r="C11" s="81"/>
      <c r="D11" s="81"/>
      <c r="E11" s="81"/>
      <c r="G11" s="70"/>
    </row>
    <row r="12" spans="1:9" x14ac:dyDescent="0.2">
      <c r="A12" s="109" t="str">
        <f>'Berechnungsblatt 1 (Seite 2)'!A13</f>
        <v>PLZ / Ort:</v>
      </c>
      <c r="B12" s="405" t="str">
        <f>IF('Deckblatt (Seite 1)'!B14="","",'Deckblatt (Seite 1)'!B14)</f>
        <v/>
      </c>
      <c r="C12" s="406"/>
      <c r="D12" s="407"/>
      <c r="E12" s="68" t="s">
        <v>71</v>
      </c>
      <c r="F12" s="152" t="str">
        <f>IF('Deckblatt (Seite 1)'!F14="","",'Deckblatt (Seite 1)'!F14)</f>
        <v/>
      </c>
      <c r="G12" s="100" t="s">
        <v>9</v>
      </c>
      <c r="H12" s="152" t="str">
        <f>IF('Deckblatt (Seite 1)'!H14="","",'Deckblatt (Seite 1)'!H14)</f>
        <v/>
      </c>
    </row>
    <row r="13" spans="1:9" x14ac:dyDescent="0.2">
      <c r="A13" s="86"/>
      <c r="B13" s="74"/>
      <c r="C13" s="80"/>
      <c r="D13" s="80"/>
      <c r="E13" s="80"/>
      <c r="F13" s="80"/>
      <c r="G13" s="80"/>
      <c r="H13" s="80"/>
    </row>
    <row r="14" spans="1:9" ht="15.75" x14ac:dyDescent="0.25">
      <c r="A14" s="443" t="s">
        <v>129</v>
      </c>
      <c r="B14" s="443"/>
      <c r="C14" s="75"/>
      <c r="D14" s="71"/>
      <c r="E14" s="73"/>
      <c r="F14" s="71"/>
      <c r="G14" s="71"/>
      <c r="H14" s="61"/>
      <c r="I14" s="61"/>
    </row>
    <row r="15" spans="1:9" ht="33.75" x14ac:dyDescent="0.2">
      <c r="A15" s="76" t="s">
        <v>115</v>
      </c>
      <c r="B15" s="77" t="s">
        <v>116</v>
      </c>
      <c r="C15" s="77" t="s">
        <v>175</v>
      </c>
      <c r="D15" s="446" t="s">
        <v>118</v>
      </c>
      <c r="E15" s="446"/>
      <c r="F15" s="444" t="s">
        <v>54</v>
      </c>
      <c r="G15" s="445"/>
      <c r="H15" s="79" t="s">
        <v>120</v>
      </c>
    </row>
    <row r="16" spans="1:9" ht="24.75" customHeight="1" x14ac:dyDescent="0.2">
      <c r="A16" s="119"/>
      <c r="B16" s="77"/>
      <c r="C16" s="77"/>
      <c r="D16" s="444"/>
      <c r="E16" s="445"/>
      <c r="F16" s="444"/>
      <c r="G16" s="445"/>
      <c r="H16" s="163">
        <v>0</v>
      </c>
    </row>
    <row r="17" spans="1:8" ht="24.75" customHeight="1" x14ac:dyDescent="0.2">
      <c r="A17" s="119"/>
      <c r="B17" s="77"/>
      <c r="C17" s="77"/>
      <c r="D17" s="446"/>
      <c r="E17" s="446"/>
      <c r="F17" s="444"/>
      <c r="G17" s="445"/>
      <c r="H17" s="163">
        <v>0</v>
      </c>
    </row>
    <row r="18" spans="1:8" ht="24.75" customHeight="1" x14ac:dyDescent="0.2">
      <c r="A18" s="119"/>
      <c r="B18" s="77"/>
      <c r="C18" s="77"/>
      <c r="D18" s="446"/>
      <c r="E18" s="446"/>
      <c r="F18" s="444"/>
      <c r="G18" s="445"/>
      <c r="H18" s="163"/>
    </row>
    <row r="19" spans="1:8" ht="24.75" customHeight="1" x14ac:dyDescent="0.2">
      <c r="A19" s="119"/>
      <c r="B19" s="77"/>
      <c r="C19" s="77"/>
      <c r="D19" s="446"/>
      <c r="E19" s="446"/>
      <c r="F19" s="444"/>
      <c r="G19" s="445"/>
      <c r="H19" s="163"/>
    </row>
    <row r="20" spans="1:8" ht="24.75" customHeight="1" x14ac:dyDescent="0.2">
      <c r="A20" s="119"/>
      <c r="B20" s="77"/>
      <c r="C20" s="77"/>
      <c r="D20" s="446"/>
      <c r="E20" s="446"/>
      <c r="F20" s="444"/>
      <c r="G20" s="445"/>
      <c r="H20" s="163"/>
    </row>
    <row r="21" spans="1:8" ht="24.75" customHeight="1" x14ac:dyDescent="0.2">
      <c r="A21" s="119"/>
      <c r="B21" s="77"/>
      <c r="C21" s="77"/>
      <c r="D21" s="446"/>
      <c r="E21" s="446"/>
      <c r="F21" s="444"/>
      <c r="G21" s="445"/>
      <c r="H21" s="163"/>
    </row>
    <row r="22" spans="1:8" ht="24.75" customHeight="1" x14ac:dyDescent="0.2">
      <c r="A22" s="119"/>
      <c r="B22" s="77"/>
      <c r="C22" s="77"/>
      <c r="D22" s="446"/>
      <c r="E22" s="446"/>
      <c r="F22" s="444"/>
      <c r="G22" s="445"/>
      <c r="H22" s="163"/>
    </row>
    <row r="23" spans="1:8" ht="24.75" customHeight="1" x14ac:dyDescent="0.2">
      <c r="A23" s="119"/>
      <c r="B23" s="77"/>
      <c r="C23" s="77"/>
      <c r="D23" s="446"/>
      <c r="E23" s="446"/>
      <c r="F23" s="444"/>
      <c r="G23" s="445"/>
      <c r="H23" s="163"/>
    </row>
    <row r="24" spans="1:8" ht="24.75" customHeight="1" x14ac:dyDescent="0.2">
      <c r="A24" s="164"/>
      <c r="B24" s="165"/>
      <c r="C24" s="165"/>
      <c r="D24" s="447"/>
      <c r="E24" s="448"/>
      <c r="F24" s="444"/>
      <c r="G24" s="445"/>
      <c r="H24" s="163"/>
    </row>
    <row r="25" spans="1:8" ht="24.75" customHeight="1" x14ac:dyDescent="0.2">
      <c r="A25" s="164"/>
      <c r="B25" s="165"/>
      <c r="C25" s="165"/>
      <c r="D25" s="446"/>
      <c r="E25" s="446"/>
      <c r="F25" s="444"/>
      <c r="G25" s="445"/>
      <c r="H25" s="163"/>
    </row>
    <row r="26" spans="1:8" ht="24.75" customHeight="1" x14ac:dyDescent="0.2">
      <c r="A26" s="164"/>
      <c r="B26" s="165"/>
      <c r="C26" s="165"/>
      <c r="D26" s="446"/>
      <c r="E26" s="446"/>
      <c r="F26" s="444"/>
      <c r="G26" s="445"/>
      <c r="H26" s="163"/>
    </row>
    <row r="27" spans="1:8" ht="24.75" customHeight="1" x14ac:dyDescent="0.2">
      <c r="A27" s="164"/>
      <c r="B27" s="165"/>
      <c r="C27" s="165"/>
      <c r="D27" s="446"/>
      <c r="E27" s="446"/>
      <c r="F27" s="444"/>
      <c r="G27" s="445"/>
      <c r="H27" s="163"/>
    </row>
    <row r="28" spans="1:8" ht="24.75" customHeight="1" x14ac:dyDescent="0.2">
      <c r="A28" s="164"/>
      <c r="B28" s="165"/>
      <c r="C28" s="165"/>
      <c r="D28" s="446"/>
      <c r="E28" s="446"/>
      <c r="F28" s="444"/>
      <c r="G28" s="445"/>
      <c r="H28" s="163"/>
    </row>
    <row r="29" spans="1:8" ht="24.75" customHeight="1" x14ac:dyDescent="0.2">
      <c r="A29" s="164"/>
      <c r="B29" s="165"/>
      <c r="C29" s="165"/>
      <c r="D29" s="446"/>
      <c r="E29" s="446"/>
      <c r="F29" s="444"/>
      <c r="G29" s="445"/>
      <c r="H29" s="163"/>
    </row>
    <row r="30" spans="1:8" ht="24.75" customHeight="1" x14ac:dyDescent="0.2">
      <c r="A30" s="164"/>
      <c r="B30" s="165"/>
      <c r="C30" s="165"/>
      <c r="D30" s="446"/>
      <c r="E30" s="446"/>
      <c r="F30" s="444"/>
      <c r="G30" s="445"/>
      <c r="H30" s="163"/>
    </row>
    <row r="31" spans="1:8" ht="24.75" customHeight="1" x14ac:dyDescent="0.2">
      <c r="A31" s="164"/>
      <c r="B31" s="165"/>
      <c r="C31" s="165"/>
      <c r="D31" s="446"/>
      <c r="E31" s="446"/>
      <c r="F31" s="444"/>
      <c r="G31" s="445"/>
      <c r="H31" s="163"/>
    </row>
    <row r="32" spans="1:8" ht="24.75" customHeight="1" x14ac:dyDescent="0.2">
      <c r="A32" s="164"/>
      <c r="B32" s="165"/>
      <c r="C32" s="165"/>
      <c r="D32" s="446"/>
      <c r="E32" s="446"/>
      <c r="F32" s="444"/>
      <c r="G32" s="445"/>
      <c r="H32" s="163"/>
    </row>
    <row r="33" spans="1:8" ht="24.75" customHeight="1" x14ac:dyDescent="0.2">
      <c r="A33" s="164"/>
      <c r="B33" s="165"/>
      <c r="C33" s="165"/>
      <c r="D33" s="446"/>
      <c r="E33" s="446"/>
      <c r="F33" s="444"/>
      <c r="G33" s="445"/>
      <c r="H33" s="163"/>
    </row>
    <row r="34" spans="1:8" ht="24.75" customHeight="1" x14ac:dyDescent="0.2">
      <c r="A34" s="164"/>
      <c r="B34" s="165"/>
      <c r="C34" s="165"/>
      <c r="D34" s="444"/>
      <c r="E34" s="445"/>
      <c r="F34" s="117"/>
      <c r="G34" s="118"/>
      <c r="H34" s="163"/>
    </row>
    <row r="35" spans="1:8" ht="24.75" customHeight="1" x14ac:dyDescent="0.2">
      <c r="A35" s="164"/>
      <c r="B35" s="165"/>
      <c r="C35" s="165"/>
      <c r="D35" s="446"/>
      <c r="E35" s="446"/>
      <c r="F35" s="444"/>
      <c r="G35" s="445"/>
      <c r="H35" s="163"/>
    </row>
    <row r="36" spans="1:8" ht="24.75" customHeight="1" x14ac:dyDescent="0.2">
      <c r="A36" s="84"/>
      <c r="B36" s="85"/>
      <c r="C36" s="85"/>
      <c r="D36" s="437"/>
      <c r="E36" s="438"/>
      <c r="F36" s="439" t="s">
        <v>43</v>
      </c>
      <c r="G36" s="440"/>
      <c r="H36" s="162">
        <f>SUM(H16:H35)</f>
        <v>0</v>
      </c>
    </row>
  </sheetData>
  <mergeCells count="52"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F18:G18"/>
    <mergeCell ref="A1:E1"/>
    <mergeCell ref="A4:E4"/>
    <mergeCell ref="A14:B14"/>
    <mergeCell ref="D15:E15"/>
    <mergeCell ref="F15:G15"/>
    <mergeCell ref="C8:H8"/>
    <mergeCell ref="B10:H10"/>
    <mergeCell ref="B12:D12"/>
    <mergeCell ref="D16:E16"/>
    <mergeCell ref="F16:G16"/>
    <mergeCell ref="D17:E17"/>
    <mergeCell ref="F17:G17"/>
    <mergeCell ref="A6:B6"/>
    <mergeCell ref="C6:H6"/>
    <mergeCell ref="A8:B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BD2196AA603B4B93C7666FF9B8BEE7" ma:contentTypeVersion="9" ma:contentTypeDescription="Ein neues Dokument erstellen." ma:contentTypeScope="" ma:versionID="fe299c9c46d5f45fd7b360397617c2a8">
  <xsd:schema xmlns:xsd="http://www.w3.org/2001/XMLSchema" xmlns:xs="http://www.w3.org/2001/XMLSchema" xmlns:p="http://schemas.microsoft.com/office/2006/metadata/properties" xmlns:ns2="e166101b-6540-4c0f-ba23-dc0b842563da" xmlns:ns4="cc4aaaa9-f172-482c-af85-80e3d86b3567" targetNamespace="http://schemas.microsoft.com/office/2006/metadata/properties" ma:root="true" ma:fieldsID="37e8c2f2c410f24976b27261a59723b7" ns2:_="" ns4:_="">
    <xsd:import namespace="e166101b-6540-4c0f-ba23-dc0b842563da"/>
    <xsd:import namespace="cc4aaaa9-f172-482c-af85-80e3d86b3567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fada0e0-bf2f-4bbb-a76a-347ac34bdea1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aaaa9-f172-482c-af85-80e3d86b3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5B3E9D-C90B-4C0B-AA83-BA4AD61886B2}">
  <ds:schemaRefs>
    <ds:schemaRef ds:uri="cc4aaaa9-f172-482c-af85-80e3d86b3567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166101b-6540-4c0f-ba23-dc0b842563d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3D76B4-010E-4102-9862-34E4ED20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8F8387-7295-4FC1-A327-0AC2A89C9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cc4aaaa9-f172-482c-af85-80e3d86b3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Deckblatt (Seite 1)</vt:lpstr>
      <vt:lpstr>Berechnungsblatt 1 (Seite 2)</vt:lpstr>
      <vt:lpstr>Berechnungsblatt 2 (Seite 3)</vt:lpstr>
      <vt:lpstr>Gesamtausgaben (Seite 4)</vt:lpstr>
      <vt:lpstr>Stornokosten Hinweise</vt:lpstr>
      <vt:lpstr>1. Fahrtkosten (Seite 5)</vt:lpstr>
      <vt:lpstr>2. Verpflegung (Seite 6)</vt:lpstr>
      <vt:lpstr>3. Unterkunft (Seite 7)</vt:lpstr>
      <vt:lpstr>4. Arbeitsmaterial (Seite 8)</vt:lpstr>
      <vt:lpstr>5. sonstige Kosten (Seite 9)</vt:lpstr>
      <vt:lpstr>6. Honorare (Seite 10)</vt:lpstr>
      <vt:lpstr>7. z.Zt. unbesetzt (Seite 11)</vt:lpstr>
      <vt:lpstr>8. z.Zt. unbesetzt (Seite 12)</vt:lpstr>
      <vt:lpstr>9. z.Zt. unbesetzt (Seite 13)</vt:lpstr>
      <vt:lpstr>10. z.Zt. unbesetzt (Seite 14)</vt:lpstr>
      <vt:lpstr>Belegprüfung dsj (Seite 15)</vt:lpstr>
      <vt:lpstr>Auszahlungsvermerk dsj (S. 16)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rosenmueller</dc:creator>
  <cp:lastModifiedBy>Latz, Katja</cp:lastModifiedBy>
  <cp:lastPrinted>2020-04-19T12:12:21Z</cp:lastPrinted>
  <dcterms:created xsi:type="dcterms:W3CDTF">2014-02-24T13:03:04Z</dcterms:created>
  <dcterms:modified xsi:type="dcterms:W3CDTF">2021-04-29T07:48:03Z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0x0101007EBD2196AA603B4B93C7666FF9B8BEE7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